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65" yWindow="-90" windowWidth="15480" windowHeight="11445" tabRatio="1000" firstSheet="1" activeTab="1"/>
  </bookViews>
  <sheets>
    <sheet name="Hárok1 " sheetId="33" r:id="rId1"/>
    <sheet name="T1 počet študentov" sheetId="1" r:id="rId2"/>
    <sheet name="T1a vývoj počtu študentov" sheetId="7" r:id="rId3"/>
    <sheet name="T2 počet absolventov" sheetId="2" r:id="rId4"/>
    <sheet name="T3a - I.stupen prijatia" sheetId="4" r:id="rId5"/>
    <sheet name="T3B - II. stupen prijatia" sheetId="5" r:id="rId6"/>
    <sheet name="T3C - III stupen prijatia" sheetId="6" r:id="rId7"/>
    <sheet name="T4 štruktúra platiacich" sheetId="3" r:id="rId8"/>
    <sheet name="T5 skolne" sheetId="23" r:id="rId9"/>
    <sheet name="T6 mobility studenti" sheetId="15" r:id="rId10"/>
    <sheet name="T7 profesori" sheetId="21" r:id="rId11"/>
    <sheet name="T8 docenti" sheetId="20" r:id="rId12"/>
    <sheet name="T9 výberové konania" sheetId="19" r:id="rId13"/>
    <sheet name="T10 KKS I" sheetId="13" r:id="rId14"/>
    <sheet name="T11 mobility zam" sheetId="16" r:id="rId15"/>
    <sheet name="T12 záverečné práce" sheetId="18" r:id="rId16"/>
    <sheet name="T13publ činnosť" sheetId="9" r:id="rId17"/>
    <sheet name="T14umel.cinnost" sheetId="10" r:id="rId18"/>
    <sheet name="T15SP" sheetId="22" r:id="rId19"/>
    <sheet name="T16 pozastavene SP" sheetId="27" r:id="rId20"/>
    <sheet name="17 HI konania" sheetId="30" r:id="rId21"/>
    <sheet name="18 HI pozastavene " sheetId="31" r:id="rId22"/>
    <sheet name="T19 vyskumne granty" sheetId="11" r:id="rId23"/>
    <sheet name="T20 iné granty" sheetId="12" r:id="rId24"/>
    <sheet name="T21 umelecká činnosť" sheetId="28" r:id="rId25"/>
    <sheet name="skratky" sheetId="29" r:id="rId26"/>
  </sheets>
  <definedNames>
    <definedName name="_xlnm.Print_Area" localSheetId="20">'17 HI konania'!$A$1:$B$36</definedName>
    <definedName name="_xlnm.Print_Area" localSheetId="21">'18 HI pozastavene '!$A$1:$C$7</definedName>
    <definedName name="_xlnm.Print_Area" localSheetId="0">'Hárok1 '!$A$1:$I$10</definedName>
    <definedName name="_xlnm.Print_Area" localSheetId="15">'T12 záverečné práce'!$A$1:$I$9</definedName>
    <definedName name="_xlnm.Print_Area" localSheetId="18">T15SP!$A$1:$G$225</definedName>
    <definedName name="_xlnm.Print_Area" localSheetId="22" xml:space="preserve">         'T19 vyskumne granty'!$A$1:$E$191</definedName>
    <definedName name="_xlnm.Print_Area" localSheetId="23" xml:space="preserve">                'T20 iné granty'!$A$1:$E$99</definedName>
    <definedName name="_xlnm.Print_Area" localSheetId="6">'T3C - III stupen prijatia'!$A$1:$J$128</definedName>
    <definedName name="_xlnm.Print_Area" localSheetId="12">'T9 výberové konania'!$A$1:$I$14</definedName>
  </definedNames>
  <calcPr calcId="124519" calcMode="manual"/>
</workbook>
</file>

<file path=xl/calcChain.xml><?xml version="1.0" encoding="utf-8"?>
<calcChain xmlns="http://schemas.openxmlformats.org/spreadsheetml/2006/main">
  <c r="B14" i="15"/>
  <c r="B13"/>
  <c r="H10"/>
  <c r="H14" s="1"/>
  <c r="G10"/>
  <c r="G14" s="1"/>
  <c r="F10"/>
  <c r="F14" s="1"/>
  <c r="C10"/>
  <c r="C14" s="1"/>
  <c r="E12" i="16"/>
  <c r="D12"/>
  <c r="D13" s="1"/>
  <c r="I10"/>
  <c r="I14" s="1"/>
  <c r="H10"/>
  <c r="H12" s="1"/>
  <c r="G10"/>
  <c r="G14" s="1"/>
  <c r="F10"/>
  <c r="F14" s="1"/>
  <c r="C10"/>
  <c r="B10"/>
  <c r="B14" s="1"/>
  <c r="C13" i="19"/>
  <c r="B13"/>
  <c r="I7"/>
  <c r="H7"/>
  <c r="G7"/>
  <c r="E7"/>
  <c r="D7"/>
  <c r="C7"/>
  <c r="B7"/>
  <c r="B13" i="13"/>
  <c r="B12"/>
  <c r="G10"/>
  <c r="G11" s="1"/>
  <c r="G14" s="1"/>
  <c r="F10"/>
  <c r="F11" s="1"/>
  <c r="F14" s="1"/>
  <c r="D10"/>
  <c r="D11" s="1"/>
  <c r="D14" s="1"/>
  <c r="C10"/>
  <c r="C11" s="1"/>
  <c r="C14" s="1"/>
  <c r="B14" s="1"/>
  <c r="B10"/>
  <c r="B9"/>
  <c r="B8"/>
  <c r="B7"/>
  <c r="B6"/>
  <c r="B5"/>
  <c r="B4"/>
  <c r="F8" i="18"/>
  <c r="E8"/>
  <c r="D8"/>
  <c r="C8"/>
  <c r="B8"/>
  <c r="J17" i="3"/>
  <c r="I17"/>
  <c r="H17"/>
  <c r="G17"/>
  <c r="F17"/>
  <c r="E17"/>
  <c r="D17"/>
  <c r="D18" s="1"/>
  <c r="C17"/>
  <c r="J12"/>
  <c r="J18" s="1"/>
  <c r="I12"/>
  <c r="I18" s="1"/>
  <c r="H12"/>
  <c r="H18" s="1"/>
  <c r="G12"/>
  <c r="G18" s="1"/>
  <c r="F12"/>
  <c r="F18" s="1"/>
  <c r="E12"/>
  <c r="E18" s="1"/>
  <c r="C12"/>
  <c r="C18" s="1"/>
  <c r="E127" i="6"/>
  <c r="D127"/>
  <c r="C127"/>
  <c r="B127"/>
  <c r="E95"/>
  <c r="D95"/>
  <c r="C95"/>
  <c r="B95"/>
  <c r="F63"/>
  <c r="J63" s="1"/>
  <c r="E63"/>
  <c r="H63" s="1"/>
  <c r="D63"/>
  <c r="C63"/>
  <c r="G63" s="1"/>
  <c r="B63"/>
  <c r="J62"/>
  <c r="I62"/>
  <c r="H62"/>
  <c r="G62"/>
  <c r="J55"/>
  <c r="I55"/>
  <c r="H55"/>
  <c r="G55"/>
  <c r="J53"/>
  <c r="I53"/>
  <c r="H53"/>
  <c r="G53"/>
  <c r="J52"/>
  <c r="I52"/>
  <c r="H52"/>
  <c r="G52"/>
  <c r="J43"/>
  <c r="I43"/>
  <c r="H43"/>
  <c r="G43"/>
  <c r="J39"/>
  <c r="I39"/>
  <c r="H39"/>
  <c r="G39"/>
  <c r="J37"/>
  <c r="I37"/>
  <c r="H37"/>
  <c r="G37"/>
  <c r="F32"/>
  <c r="J32" s="1"/>
  <c r="E32"/>
  <c r="H32" s="1"/>
  <c r="D32"/>
  <c r="C32"/>
  <c r="G32" s="1"/>
  <c r="B32"/>
  <c r="J31"/>
  <c r="I31"/>
  <c r="H31"/>
  <c r="G31"/>
  <c r="J30"/>
  <c r="I30"/>
  <c r="H30"/>
  <c r="G30"/>
  <c r="J24"/>
  <c r="I24"/>
  <c r="H24"/>
  <c r="G24"/>
  <c r="J23"/>
  <c r="I23"/>
  <c r="H23"/>
  <c r="G23"/>
  <c r="J22"/>
  <c r="I22"/>
  <c r="H22"/>
  <c r="G22"/>
  <c r="J21"/>
  <c r="I21"/>
  <c r="H21"/>
  <c r="G21"/>
  <c r="J13"/>
  <c r="I13"/>
  <c r="H13"/>
  <c r="G13"/>
  <c r="J12"/>
  <c r="I12"/>
  <c r="H12"/>
  <c r="G12"/>
  <c r="J11"/>
  <c r="I11"/>
  <c r="H11"/>
  <c r="G11"/>
  <c r="J8"/>
  <c r="I8"/>
  <c r="H8"/>
  <c r="G8"/>
  <c r="J6"/>
  <c r="I6"/>
  <c r="H6"/>
  <c r="G6"/>
  <c r="E124" i="5"/>
  <c r="D124"/>
  <c r="C124"/>
  <c r="B124"/>
  <c r="E93"/>
  <c r="D93"/>
  <c r="C93"/>
  <c r="B93"/>
  <c r="F62"/>
  <c r="J62" s="1"/>
  <c r="E62"/>
  <c r="H62" s="1"/>
  <c r="D62"/>
  <c r="C62"/>
  <c r="G62" s="1"/>
  <c r="B62"/>
  <c r="J54"/>
  <c r="I54"/>
  <c r="H54"/>
  <c r="G54"/>
  <c r="H41"/>
  <c r="G41"/>
  <c r="J38"/>
  <c r="I38"/>
  <c r="H38"/>
  <c r="G38"/>
  <c r="J36"/>
  <c r="G36"/>
  <c r="F31"/>
  <c r="J31" s="1"/>
  <c r="E31"/>
  <c r="H31" s="1"/>
  <c r="D31"/>
  <c r="C31"/>
  <c r="G31" s="1"/>
  <c r="B31"/>
  <c r="J30"/>
  <c r="I30"/>
  <c r="H30"/>
  <c r="G30"/>
  <c r="J29"/>
  <c r="I29"/>
  <c r="H29"/>
  <c r="G29"/>
  <c r="J23"/>
  <c r="I23"/>
  <c r="H23"/>
  <c r="G23"/>
  <c r="J13"/>
  <c r="I13"/>
  <c r="H13"/>
  <c r="G13"/>
  <c r="J12"/>
  <c r="I12"/>
  <c r="H12"/>
  <c r="G12"/>
  <c r="J11"/>
  <c r="I11"/>
  <c r="H11"/>
  <c r="G11"/>
  <c r="J10"/>
  <c r="I10"/>
  <c r="H10"/>
  <c r="G10"/>
  <c r="J7"/>
  <c r="I7"/>
  <c r="H7"/>
  <c r="G7"/>
  <c r="J5"/>
  <c r="I5"/>
  <c r="H5"/>
  <c r="G5"/>
  <c r="J4"/>
  <c r="I4"/>
  <c r="H4"/>
  <c r="G4"/>
  <c r="F64" i="4"/>
  <c r="J64" s="1"/>
  <c r="E64"/>
  <c r="H64" s="1"/>
  <c r="D64"/>
  <c r="C64"/>
  <c r="G64" s="1"/>
  <c r="B64"/>
  <c r="J43"/>
  <c r="I43"/>
  <c r="H43"/>
  <c r="G43"/>
  <c r="J41"/>
  <c r="I41"/>
  <c r="H41"/>
  <c r="G41"/>
  <c r="J40"/>
  <c r="I40"/>
  <c r="H40"/>
  <c r="G40"/>
  <c r="J38"/>
  <c r="I38"/>
  <c r="H38"/>
  <c r="G38"/>
  <c r="F33"/>
  <c r="J33" s="1"/>
  <c r="E33"/>
  <c r="H33" s="1"/>
  <c r="D33"/>
  <c r="C33"/>
  <c r="G33" s="1"/>
  <c r="B33"/>
  <c r="J32"/>
  <c r="I32"/>
  <c r="H32"/>
  <c r="G32"/>
  <c r="J31"/>
  <c r="I31"/>
  <c r="H31"/>
  <c r="G31"/>
  <c r="J25"/>
  <c r="I25"/>
  <c r="H25"/>
  <c r="G25"/>
  <c r="J23"/>
  <c r="I23"/>
  <c r="H23"/>
  <c r="G23"/>
  <c r="J22"/>
  <c r="I22"/>
  <c r="H22"/>
  <c r="G22"/>
  <c r="J15"/>
  <c r="I15"/>
  <c r="H15"/>
  <c r="G15"/>
  <c r="J14"/>
  <c r="I14"/>
  <c r="H14"/>
  <c r="G14"/>
  <c r="J13"/>
  <c r="I13"/>
  <c r="H13"/>
  <c r="G13"/>
  <c r="J12"/>
  <c r="I12"/>
  <c r="H12"/>
  <c r="G12"/>
  <c r="J10"/>
  <c r="I10"/>
  <c r="H10"/>
  <c r="G10"/>
  <c r="J9"/>
  <c r="I9"/>
  <c r="H9"/>
  <c r="G9"/>
  <c r="J7"/>
  <c r="I7"/>
  <c r="H7"/>
  <c r="G7"/>
  <c r="E38" i="2"/>
  <c r="D38"/>
  <c r="C38"/>
  <c r="D37"/>
  <c r="C37"/>
  <c r="E36"/>
  <c r="D36"/>
  <c r="C36"/>
  <c r="E35"/>
  <c r="D35"/>
  <c r="C35"/>
  <c r="F34"/>
  <c r="E34"/>
  <c r="D34"/>
  <c r="C34"/>
  <c r="G34" s="1"/>
  <c r="G30"/>
  <c r="F29"/>
  <c r="E29"/>
  <c r="D29"/>
  <c r="C29"/>
  <c r="G29" s="1"/>
  <c r="G28"/>
  <c r="G26"/>
  <c r="G25"/>
  <c r="F24"/>
  <c r="E24"/>
  <c r="D24"/>
  <c r="C24"/>
  <c r="G24" s="1"/>
  <c r="G21"/>
  <c r="G20"/>
  <c r="F19"/>
  <c r="E19"/>
  <c r="D19"/>
  <c r="C19"/>
  <c r="G19" s="1"/>
  <c r="G18"/>
  <c r="G16"/>
  <c r="G15"/>
  <c r="F14"/>
  <c r="E14"/>
  <c r="D14"/>
  <c r="C14"/>
  <c r="G14" s="1"/>
  <c r="G13"/>
  <c r="G11"/>
  <c r="G10"/>
  <c r="F9"/>
  <c r="E9"/>
  <c r="D9"/>
  <c r="C9"/>
  <c r="G9" s="1"/>
  <c r="G39" s="1"/>
  <c r="G8"/>
  <c r="G7"/>
  <c r="G6"/>
  <c r="G5"/>
  <c r="G16" i="7"/>
  <c r="F16"/>
  <c r="E16"/>
  <c r="D16"/>
  <c r="C16"/>
  <c r="B16"/>
  <c r="G9"/>
  <c r="G19" s="1"/>
  <c r="F9"/>
  <c r="F19" s="1"/>
  <c r="E9"/>
  <c r="E19" s="1"/>
  <c r="D9"/>
  <c r="D19" s="1"/>
  <c r="C9"/>
  <c r="C19" s="1"/>
  <c r="B9"/>
  <c r="B19" s="1"/>
  <c r="F37" i="1"/>
  <c r="E37"/>
  <c r="D37"/>
  <c r="C37"/>
  <c r="G37" s="1"/>
  <c r="D36"/>
  <c r="C36"/>
  <c r="G36" s="1"/>
  <c r="F35"/>
  <c r="E35"/>
  <c r="D35"/>
  <c r="C35"/>
  <c r="G35" s="1"/>
  <c r="F34"/>
  <c r="E34"/>
  <c r="D34"/>
  <c r="C34"/>
  <c r="G34" s="1"/>
  <c r="C33"/>
  <c r="G29"/>
  <c r="G33" s="1"/>
  <c r="F28"/>
  <c r="E28"/>
  <c r="D28"/>
  <c r="C28"/>
  <c r="G27"/>
  <c r="G25"/>
  <c r="G24"/>
  <c r="G28" s="1"/>
  <c r="F23"/>
  <c r="E23"/>
  <c r="D23"/>
  <c r="C23"/>
  <c r="G22"/>
  <c r="G20"/>
  <c r="G19"/>
  <c r="G23" s="1"/>
  <c r="F18"/>
  <c r="E18"/>
  <c r="D18"/>
  <c r="C18"/>
  <c r="G17"/>
  <c r="G16"/>
  <c r="G15"/>
  <c r="G14"/>
  <c r="G18" s="1"/>
  <c r="F13"/>
  <c r="E13"/>
  <c r="D13"/>
  <c r="C13"/>
  <c r="G12"/>
  <c r="G10"/>
  <c r="G9"/>
  <c r="G13" s="1"/>
  <c r="F8"/>
  <c r="E8"/>
  <c r="D8"/>
  <c r="C8"/>
  <c r="G7"/>
  <c r="G6"/>
  <c r="G5"/>
  <c r="G4"/>
  <c r="G8" s="1"/>
  <c r="G38" s="1"/>
  <c r="C13" i="15" l="1"/>
  <c r="F13"/>
  <c r="G13"/>
  <c r="H13"/>
  <c r="C12" i="16"/>
  <c r="C14" s="1"/>
  <c r="C13"/>
  <c r="F13"/>
  <c r="G13"/>
  <c r="I13"/>
  <c r="I32" i="6"/>
  <c r="I63"/>
  <c r="I31" i="5"/>
  <c r="I62"/>
  <c r="I33" i="4"/>
  <c r="I64"/>
</calcChain>
</file>

<file path=xl/comments1.xml><?xml version="1.0" encoding="utf-8"?>
<comments xmlns="http://schemas.openxmlformats.org/spreadsheetml/2006/main">
  <authors>
    <author>upjs</author>
  </authors>
  <commentList>
    <comment ref="C170" authorId="0">
      <text>
        <r>
          <rPr>
            <b/>
            <sz val="8"/>
            <color indexed="81"/>
            <rFont val="Tahoma"/>
            <family val="2"/>
            <charset val="238"/>
          </rPr>
          <t>upjs:</t>
        </r>
        <r>
          <rPr>
            <sz val="8"/>
            <color indexed="81"/>
            <rFont val="Tahoma"/>
            <family val="2"/>
            <charset val="238"/>
          </rPr>
          <t xml:space="preserve">
premenované z Náuka o spoločnosti</t>
        </r>
      </text>
    </comment>
    <comment ref="C173" authorId="0">
      <text>
        <r>
          <rPr>
            <b/>
            <sz val="8"/>
            <color indexed="81"/>
            <rFont val="Tahoma"/>
            <family val="2"/>
            <charset val="238"/>
          </rPr>
          <t>upjs:</t>
        </r>
        <r>
          <rPr>
            <sz val="8"/>
            <color indexed="81"/>
            <rFont val="Tahoma"/>
            <family val="2"/>
            <charset val="238"/>
          </rPr>
          <t xml:space="preserve">
Latinský jazyk a literatúra, kombinácie s modulmi v odboroch filozofia, etika, slovenský jazyk aliteratúra, neslovanské jazyky, história</t>
        </r>
      </text>
    </comment>
  </commentList>
</comments>
</file>

<file path=xl/sharedStrings.xml><?xml version="1.0" encoding="utf-8"?>
<sst xmlns="http://schemas.openxmlformats.org/spreadsheetml/2006/main" count="2783" uniqueCount="1099">
  <si>
    <t>VEGA - 1/0418/09</t>
  </si>
  <si>
    <t>VEGA - 1/0785/09</t>
  </si>
  <si>
    <t>VEGA - 1/0283/09</t>
  </si>
  <si>
    <t>VEGA - 1/0059/09</t>
  </si>
  <si>
    <t>VEGA - 1/0118/09</t>
  </si>
  <si>
    <t>VEGA - 1/0613/09</t>
  </si>
  <si>
    <t>VEGA - 2/0043/09</t>
  </si>
  <si>
    <t>VEGA - 2/0038/09</t>
  </si>
  <si>
    <t>VEGA - 1/0128/08</t>
  </si>
  <si>
    <t>VEGA - 1/0080/08</t>
  </si>
  <si>
    <t>VEGA - 1/0124/08</t>
  </si>
  <si>
    <t>VEGA - 1/0138/08</t>
  </si>
  <si>
    <t>VEGA - 1/0088/08</t>
  </si>
  <si>
    <t>VEGA - 1/0079/08</t>
  </si>
  <si>
    <t>VEGA - 1/0043/08</t>
  </si>
  <si>
    <t>VEGA - 1/0122/08</t>
  </si>
  <si>
    <t>VEGA - 1/0476/08</t>
  </si>
  <si>
    <t>VEGA - 1/0107/08</t>
  </si>
  <si>
    <t>VEGA - 1/0119/08</t>
  </si>
  <si>
    <t>VEGA - 1/0281/08</t>
  </si>
  <si>
    <t>VEGA - 1/0012/08</t>
  </si>
  <si>
    <t>VEGA - 1/0019/08</t>
  </si>
  <si>
    <t>VEGA - 1/0049/08</t>
  </si>
  <si>
    <t>VEGA - 1/0240/08</t>
  </si>
  <si>
    <t>VEGA - 1/0053/08</t>
  </si>
  <si>
    <t>VEGA - 1/0139/08</t>
  </si>
  <si>
    <t>VEGA - 1/0303/08</t>
  </si>
  <si>
    <t>VEGA - 1/0643/08</t>
  </si>
  <si>
    <t>VEGA - 1/0864/08</t>
  </si>
  <si>
    <t>VEGA - 1/0239/08</t>
  </si>
  <si>
    <t>VEGA - 1/0388/08</t>
  </si>
  <si>
    <t>VEGA - 1/0050/08</t>
  </si>
  <si>
    <t>VEGA - 1/0369/08</t>
  </si>
  <si>
    <t>VEGA - 1/0624/08</t>
  </si>
  <si>
    <t>VEGA - 1/0823/08</t>
  </si>
  <si>
    <t>VEGA - 1/0584/08</t>
  </si>
  <si>
    <t>VEGA - 1/0805/08</t>
  </si>
  <si>
    <t>VEGA - 1/0125/08</t>
  </si>
  <si>
    <t>VEGA - 1/0650/08</t>
  </si>
  <si>
    <t>VEGA - 1/0193/08</t>
  </si>
  <si>
    <t>VEGA - 1/0020/08</t>
  </si>
  <si>
    <t>VEGA - 1/0041/08</t>
  </si>
  <si>
    <t>VEGA - 1/0698/08</t>
  </si>
  <si>
    <t>VEGA - 1/0127/08</t>
  </si>
  <si>
    <t>VEGA - 1/0325/08</t>
  </si>
  <si>
    <t>VEGA - 1/0169/08</t>
  </si>
  <si>
    <t>VEGA - 1/0168/08</t>
  </si>
  <si>
    <t>VEGA - 1/0310/08</t>
  </si>
  <si>
    <t>VEGA - 1/0427/08</t>
  </si>
  <si>
    <t>VEGA - 1/0865/08</t>
  </si>
  <si>
    <t>VEGA - 2/0042/08</t>
  </si>
  <si>
    <t>KEGA, 034-014UPJŠ-4/2010</t>
  </si>
  <si>
    <t>KEGA, 326-009UPJŠ-4/2010</t>
  </si>
  <si>
    <t>KEGA, 186-003UPJŠ-4/2010</t>
  </si>
  <si>
    <t>KEGA, 260-002UPJŠ-4/2010</t>
  </si>
  <si>
    <t>KEGA, 141-005UPJŠ-4/2010</t>
  </si>
  <si>
    <t>KEGA, 083-006UPJŠ-4/2010</t>
  </si>
  <si>
    <t>KEGA, 3/6301/08</t>
  </si>
  <si>
    <t>KEGA, 3/6300/08</t>
  </si>
  <si>
    <t>KEGA, 3/6329/08</t>
  </si>
  <si>
    <t>KEGA, 3/7130/09</t>
  </si>
  <si>
    <t>KEGA, 3/7511/09</t>
  </si>
  <si>
    <t>KEGA, 3/7134/09</t>
  </si>
  <si>
    <t>KEGA, 3/7291/09</t>
  </si>
  <si>
    <t>ESTABLISH - European Science and Technology in Action Building Links with Industry, Schools and Home</t>
  </si>
  <si>
    <t>Grid enabled Know-how Sharing Technology Based on ARC Services and Open Standards</t>
  </si>
  <si>
    <t>EMI European Middleware Initiative</t>
  </si>
  <si>
    <t>Výskum účinku glukokortikoidov u niektorých pediatrických ochorení s cieľom zlepšenia zdravia detí</t>
  </si>
  <si>
    <t>Socioeconomic Inequalities In Mortality: Evidence And Policies In Cities of Europe - INEQ-CITIES</t>
  </si>
  <si>
    <t>Health Behaviour of School-aged Children</t>
  </si>
  <si>
    <t>Cooperation and the Management and Co-ordination of all Projects in the framework of Research Programs on Youth &amp; Health and the Chronic Disease of the Graduate School KISH</t>
  </si>
  <si>
    <t>Supervisors Youth &amp; Health Research Program of graduate School KISH</t>
  </si>
  <si>
    <t>Researchers Youth &amp; Health Research Program of Graduate School KISH</t>
  </si>
  <si>
    <t>Social class and its impact on patients ´functional status and recovery process - 2009´ in the framework of the Research Program of Graduate school KISH</t>
  </si>
  <si>
    <t xml:space="preserve"> Functional status and quality of life in Rheumatoid Arthritis patients´in the framework of the Research Program of Graduate School KISH</t>
  </si>
  <si>
    <t>Development in functional status and quality of life among Children with Renal Disease in the framework of the Research Program of Graduate School KISH</t>
  </si>
  <si>
    <t>Perceived Health Status in Patients with Chronic Kidney Failure in the framework of the Research Program on Chronic Disease of the Graduate School KISH</t>
  </si>
  <si>
    <t>Biomedical, psychosocial factors related to functional status and well-being among patients with Parkinson´s Disease - 2nd wave in the framework of the Research Program of Graduate School KISH</t>
  </si>
  <si>
    <t>Biomedical, psychosocial factors related to functional status and well-being among patients with Multiple Sclerosis - 2nd wave in the framework of the Research Program of Graduate School KISH</t>
  </si>
  <si>
    <t>Supervisors Chronic Disease Research Program of Graduate School KISH</t>
  </si>
  <si>
    <t>IMCA II - Indicators for Monitoring COPD and Asthma in the EU (2005121)</t>
  </si>
  <si>
    <t>EURO-Urban Health Indicators-2 within Chronic Disease research programme</t>
  </si>
  <si>
    <t>FP7, SiS-2009-2.2.3.1, Coordination and Support Action</t>
  </si>
  <si>
    <t>6. RP</t>
  </si>
  <si>
    <t>FP7-INFRASTRUCTURES-2010-2, Activity: INFRA-2010-1.2.1 DCI - Distributed computing infrastructure (DCI)</t>
  </si>
  <si>
    <t>Nórsky finančný mechanizmus</t>
  </si>
  <si>
    <t>DG SANCO</t>
  </si>
  <si>
    <t>University of Groningen</t>
  </si>
  <si>
    <t>Fundacio IMIM</t>
  </si>
  <si>
    <t>domáce</t>
  </si>
  <si>
    <t>Study of new forms and phase transitions of nuclear matter at trem energy densities. Contribution to the evelopment and realisation of electronics of silicon pixel detector and trigger for ALICE experiment.</t>
  </si>
  <si>
    <t>účelové prostriedky MŠVVaŠ SR pre spoluprácu s CERNom</t>
  </si>
  <si>
    <t>Nové kvantové stavy v geometricky frustrovaných systémoch</t>
  </si>
  <si>
    <t>Fotodynamická terapia v kontexte nových poznatkov na molekulovej úrovni</t>
  </si>
  <si>
    <t>Zvyšovanie vedomostného potenciálu</t>
  </si>
  <si>
    <t>Študijný pobyt učiteľov prírodných vied ZŠ a SŠ a študentov SŠ v CERNe v Ženeve</t>
  </si>
  <si>
    <t>Gény sekundárneho metabolizmu a kyogénneho poškodenia v rode Hypericum</t>
  </si>
  <si>
    <t>Aktívny cielený transport liečiv vo fotodynamickej terapii zvyšuje efektivitu liečby nádorových ochorení</t>
  </si>
  <si>
    <t>Kandidátne gény v biosyntéze hypericínu a hyperforínu v rode Hypericum</t>
  </si>
  <si>
    <t>Modulácia bunkových signálnych dráh pre cielenú nádorovú terapiu</t>
  </si>
  <si>
    <t>Štúdium kvantových procesov v nízkorozmerných magnetických systémoch</t>
  </si>
  <si>
    <t>Vývoj optických nanosenzorov na multikomponentovú analýzu stopových množstiev liečiv a polutantov životného prostredia</t>
  </si>
  <si>
    <t>Rozvíjanie talentu prostredníctvom korešpondenčných seminárov a súťaži</t>
  </si>
  <si>
    <t>Odhalenie tajov mikrosveta prostredníctvom analýzy experimentálnych dát</t>
  </si>
  <si>
    <t>S ďalekohľadom na cestách</t>
  </si>
  <si>
    <t>Nanomateriály pre environmentálne aplikácie: budúcnosť je v rukách študentov</t>
  </si>
  <si>
    <t>Interaktívne aktivity pre sprístupňovanie fyziky žiakom ZŠ, ich učiteľom a širokej verejnosti</t>
  </si>
  <si>
    <t>Podpora vedy a prírodovedného vzdelávania na stredných školách východoslovenského regiónu prostredníctvom partnerstva SCIENCENET</t>
  </si>
  <si>
    <t>Veda na scéne Slovensko</t>
  </si>
  <si>
    <t>Mimosúdne (alternatívne) riešenie sporov v Slovenskej republike</t>
  </si>
  <si>
    <t>Nevyhnutnosť a možnosť aplikácie obchodnoprávnych noriem na výkon profesionálnej športovej činnosti</t>
  </si>
  <si>
    <t>Lexikálno-sémantická analýza vybraného lexikálneho poľa</t>
  </si>
  <si>
    <t>Botanikiáda</t>
  </si>
  <si>
    <t>APVV - LPP 2006, LPP-0102-06</t>
  </si>
  <si>
    <t>APVV - LPP 2006, LPP-0337-06</t>
  </si>
  <si>
    <t>APVV - LPP 2006, LPP-0131-06</t>
  </si>
  <si>
    <t>APVV - LPP 2007, LPP-0059-07</t>
  </si>
  <si>
    <t>APVV - LPP 2007, LPP-0015-07</t>
  </si>
  <si>
    <t>APVV - LPP 2007, LPP-0072-07</t>
  </si>
  <si>
    <t>APVV - LPP 2009, LPP-0021-09</t>
  </si>
  <si>
    <t>APVV - LPP 2009, LPP-0062-09</t>
  </si>
  <si>
    <t>APVV - LPP 2009, LPP-0202-09</t>
  </si>
  <si>
    <t>APVV - LPP 2009, LPP-0290-09</t>
  </si>
  <si>
    <t>APVV - LPP 2009, LPP-0057-09</t>
  </si>
  <si>
    <t>APVV - LPP 2009, LPP-0059-09</t>
  </si>
  <si>
    <t>APVV - LPP 2009, LPP-0091-09</t>
  </si>
  <si>
    <t>APVV - LPP 2009, LPP-0093-09</t>
  </si>
  <si>
    <t>APVV - LPP 2009, LPP-0124-09</t>
  </si>
  <si>
    <t>APVV - LPP 2009, LPP-0134-09</t>
  </si>
  <si>
    <t>APVV - LPP 2009, LPP-0223-09</t>
  </si>
  <si>
    <t>APVV - LPP 2009, LPP-0076-09</t>
  </si>
  <si>
    <t>APVV - LPP 2009, LPP-0199-09</t>
  </si>
  <si>
    <t>APVV - LPP 2009, LPP-0095-09</t>
  </si>
  <si>
    <t>APVV - LPP 2009, LPP-0252-09</t>
  </si>
  <si>
    <t>APVV - bilat., SK-CZ-0120-09</t>
  </si>
  <si>
    <t>APVV - bilat., SK-UA-0009-09</t>
  </si>
  <si>
    <t>Kryokonzervácia a fyziologický status balkánskeho endemitu Hypericum rumeliacum Boiss</t>
  </si>
  <si>
    <t>Štúdium cytotoxických účinkov farmaceutiky relevantných metabolitov lišajníkov</t>
  </si>
  <si>
    <t>APVV - bilat., SK-BG-0008-08</t>
  </si>
  <si>
    <t>APVV - bilat., SK-BG-0013-08</t>
  </si>
  <si>
    <t>Grafy v bezdrôtových senzorových sieťach</t>
  </si>
  <si>
    <t>APVV - bilat., SK-SI-0010-08</t>
  </si>
  <si>
    <t>Diskrétne párovacie a priraďovacie problémy</t>
  </si>
  <si>
    <t>Štúdium mechanizmov tolerancie voči ťažkým kovom v lišajníkoch: chalatácia kovov sekundárnymi metabolitmi a význam fotobionta</t>
  </si>
  <si>
    <t>APVV - bilat., SK-HU-0003-08</t>
  </si>
  <si>
    <t>APVV - bilat., SK-HU-0010-08</t>
  </si>
  <si>
    <t>APVV - bilat., SK-CN-0008-09</t>
  </si>
  <si>
    <t>Visegrad Scholarship 51000705</t>
  </si>
  <si>
    <t>Visegrad Scholarship 50910807</t>
  </si>
  <si>
    <t>Wer der Hoffnung - Erziehungs, bildungs und Evangelisierungsprojekt</t>
  </si>
  <si>
    <t>Mobilita študentov a pracovníkov vysokých škôl  v akad.roku 2010/2011 v rámci Programu celoživotného vzdelávania ERASMUS</t>
  </si>
  <si>
    <t>Erasmus intenzívny jazykový kurz, Akademický rok 2010/2011 v rámci Programu celoživotného vzdelávania ERASMUS</t>
  </si>
  <si>
    <t>Mobilita študentov a pracovníkov vysokých škôl v akademickom roku 2009/2010 v rámci Programu celoživotného vzdelávania ERASMUS</t>
  </si>
  <si>
    <t>Monitoring of cell signaling pathways via interaction of fluorescently tagged proteins (MontInterFluoProt)</t>
  </si>
  <si>
    <t>International Visegrad Fund, Visegrad Scholarship Programme</t>
  </si>
  <si>
    <t>Solidaritatsaktion der deutschen katholiken mit den menschen in Mittel- und Osteuropa</t>
  </si>
  <si>
    <t>Program celoživotného vzdelávania ERASMUS</t>
  </si>
  <si>
    <t>FP7, Marie Curie International Reintegration Grants (IRG) - FP7-PEOPLE-RG-2009, č. projektu PIRG06-GA-2009-256580</t>
  </si>
  <si>
    <t>Komplex Zn(II)-cyklén ako systém pre molekulárné rozpoznávanie malých molekúl</t>
  </si>
  <si>
    <t>Nové optické a elektrochemické senzory pre stanovenie bioaktívnych látok v farmaceutických preparátoch a iných objektoch</t>
  </si>
  <si>
    <t>Relaxačné javy v nových materiáloch na báze molekulových magnetov</t>
  </si>
  <si>
    <t>Právnická fakulta UPŠ</t>
  </si>
  <si>
    <t>Role of the law in international economic integration – with a particular focus on European Union</t>
  </si>
  <si>
    <t>Lifelong Learning Programme - Jean Monnet Programme, Key Activity 1</t>
  </si>
  <si>
    <t>DeSAANS_Advanced separation and storage of carbon dioxide: Design, synthesis and applications of Novel Nanoporous Sorbents</t>
  </si>
  <si>
    <t xml:space="preserve">HUSK 0801/1.6.1/0003 </t>
  </si>
  <si>
    <t>Učme sa jeden od druhého</t>
  </si>
  <si>
    <t>3.4.3. ústavné právo</t>
  </si>
  <si>
    <t>5 054, 00</t>
  </si>
  <si>
    <t>Mobilita študentov všeobecného lekárstva na lekárskych fakultách v Slovenskej republike</t>
  </si>
  <si>
    <t>KEGA 3/6207/08</t>
  </si>
  <si>
    <t>Príprava novej modernej vysokoškolskej učebnice Základy veterinárskej parazitológie a didaktických prostriedkov pre nové študijné programy - UVL</t>
  </si>
  <si>
    <t>KEGA, 3/6155/08</t>
  </si>
  <si>
    <t>Poškodenie NO/cGMP signálnej dráhy pri poraneniach krčnej miechy</t>
  </si>
  <si>
    <t>VEGA - 2/0015/08</t>
  </si>
  <si>
    <t xml:space="preserve">priemerný vek schválených uchádzačov na vymenovanie za profesorov </t>
  </si>
  <si>
    <t>priemerný vek schválených uchádzačov na vymenovanie za docentov</t>
  </si>
  <si>
    <t>denná forma</t>
  </si>
  <si>
    <t>občania SR</t>
  </si>
  <si>
    <t>cudzinci</t>
  </si>
  <si>
    <t>externá forma</t>
  </si>
  <si>
    <t>spolu</t>
  </si>
  <si>
    <t>stupeň</t>
  </si>
  <si>
    <t>1+2</t>
  </si>
  <si>
    <t>Tabuľka č. 1a: Vývoj počtu študentov (stav k 31.10. daného roka)</t>
  </si>
  <si>
    <t>rozdiel</t>
  </si>
  <si>
    <t>AAA, AAB,
 ABA, ABB</t>
  </si>
  <si>
    <t>ACA, ACB, BAA, BAB, BCB, BCI, EAI, CAA, CAB, EAJ</t>
  </si>
  <si>
    <t>FAI</t>
  </si>
  <si>
    <t>ADC, BDC</t>
  </si>
  <si>
    <t>ADD, BDD</t>
  </si>
  <si>
    <t>CDC, CDD</t>
  </si>
  <si>
    <t>ostatné</t>
  </si>
  <si>
    <t>Z**</t>
  </si>
  <si>
    <t>X**</t>
  </si>
  <si>
    <t>Y**</t>
  </si>
  <si>
    <t>programy ES</t>
  </si>
  <si>
    <t>NŠP</t>
  </si>
  <si>
    <t>iné (CEEPUS, NIL, ..)</t>
  </si>
  <si>
    <t>funkcia profesora</t>
  </si>
  <si>
    <t>funkcia docenta</t>
  </si>
  <si>
    <t>vš učiteľ nad 65 rokov</t>
  </si>
  <si>
    <t xml:space="preserve"> - zamietnutie</t>
  </si>
  <si>
    <t xml:space="preserve"> - stiahnutie</t>
  </si>
  <si>
    <t xml:space="preserve"> - iné (smrť, odňatie práva a pod)</t>
  </si>
  <si>
    <t>učiteľstvo, vychovávateľstvo a pedagogické vedy</t>
  </si>
  <si>
    <t>humanitné vedy</t>
  </si>
  <si>
    <t>umenie</t>
  </si>
  <si>
    <t>spoločenské a behaviorálne vedy</t>
  </si>
  <si>
    <t>žurnalistika a informácie</t>
  </si>
  <si>
    <t>ekonómia a manažment</t>
  </si>
  <si>
    <t>právo</t>
  </si>
  <si>
    <t>vedy o neživej prírode</t>
  </si>
  <si>
    <t>vedy o živej prírode</t>
  </si>
  <si>
    <t>ekologické a environmentálne vedy</t>
  </si>
  <si>
    <t>architektúra a staviteľstvo</t>
  </si>
  <si>
    <t>konštrukčné inžinierstvo, technológie, výroba a komunikácie</t>
  </si>
  <si>
    <t>poľnohospodárstvo</t>
  </si>
  <si>
    <t>lesníctvo</t>
  </si>
  <si>
    <t>veterinárske vedy</t>
  </si>
  <si>
    <t>vodné hospodárstvo</t>
  </si>
  <si>
    <t>lekárske vedy</t>
  </si>
  <si>
    <t>zubné lekárstvo</t>
  </si>
  <si>
    <t>farmaceutické vedy</t>
  </si>
  <si>
    <t>nelekárske zdravotnícke vedy</t>
  </si>
  <si>
    <t>osobné služby</t>
  </si>
  <si>
    <t>dopravné a poštové služby</t>
  </si>
  <si>
    <t>bezpečnostné služby</t>
  </si>
  <si>
    <t>obrana a vojenstvo</t>
  </si>
  <si>
    <t>logistika</t>
  </si>
  <si>
    <t>matematika a štatistika</t>
  </si>
  <si>
    <t>informatické vedy, informačné a komunikačné technológie</t>
  </si>
  <si>
    <t>spolu denná forma</t>
  </si>
  <si>
    <t>spolu externá forma</t>
  </si>
  <si>
    <t>spolu denná a externá forma</t>
  </si>
  <si>
    <t>počet iných skončení konaní</t>
  </si>
  <si>
    <t>spolu - vš</t>
  </si>
  <si>
    <t>P.č.</t>
  </si>
  <si>
    <t>ostatní</t>
  </si>
  <si>
    <t>Stupeň</t>
  </si>
  <si>
    <t>SR / zahraničie</t>
  </si>
  <si>
    <t>Agentúra / poskytovateľ - program, v rámci ktorého sa projekt podporil, ak existuje</t>
  </si>
  <si>
    <t>typ</t>
  </si>
  <si>
    <t>domáce / zahraničné</t>
  </si>
  <si>
    <t>1. stupeň</t>
  </si>
  <si>
    <t>2. stupeň</t>
  </si>
  <si>
    <t>3. stupeň</t>
  </si>
  <si>
    <t>Fakulta</t>
  </si>
  <si>
    <t>Stupeň                        štúdia</t>
  </si>
  <si>
    <t>Denná forma</t>
  </si>
  <si>
    <t>Externá forma</t>
  </si>
  <si>
    <t>Spolu</t>
  </si>
  <si>
    <t>1+2 - študijné programy podľa § 53 ods. 3 zákona</t>
  </si>
  <si>
    <t>V dennej aj v externej forme</t>
  </si>
  <si>
    <t>Rok</t>
  </si>
  <si>
    <t>Stupeň                štúdia</t>
  </si>
  <si>
    <t>Podskupina študijného odboru</t>
  </si>
  <si>
    <t>Plánovaný počet</t>
  </si>
  <si>
    <t>Počet prihlášok</t>
  </si>
  <si>
    <t>Účasť</t>
  </si>
  <si>
    <t>Prijatie</t>
  </si>
  <si>
    <t>Zápis</t>
  </si>
  <si>
    <t>Prihlášky/ plán</t>
  </si>
  <si>
    <t>Prijatie/                účasť</t>
  </si>
  <si>
    <t>Zápis/            prijatie</t>
  </si>
  <si>
    <t xml:space="preserve">Zápis/                  plán           </t>
  </si>
  <si>
    <t>Zdroj: VŠ</t>
  </si>
  <si>
    <t>V tom počet absolventov vysokej školy</t>
  </si>
  <si>
    <t>Podskupina študijných odborov</t>
  </si>
  <si>
    <t>V tom počet uchádzačov, ktorí získali vzdelanie nižšieho stupňa v zahraničí</t>
  </si>
  <si>
    <t>V tom počet uchádzačov zo zahraničia</t>
  </si>
  <si>
    <t>Forma štúdia</t>
  </si>
  <si>
    <t>Počet študentov</t>
  </si>
  <si>
    <t>Počty študentov</t>
  </si>
  <si>
    <t>Počet žiadostí o zníženie školného</t>
  </si>
  <si>
    <t>Počet žiadostí o odpustenie školného</t>
  </si>
  <si>
    <t>Fyzický počet vyslaných študentov</t>
  </si>
  <si>
    <t>Počet osobomesiacov vyslaných študentov</t>
  </si>
  <si>
    <t>Fyzický počet prijatých študentov</t>
  </si>
  <si>
    <t>Počet osobomesiacov, prijatých študentov</t>
  </si>
  <si>
    <t xml:space="preserve">rozdiel v % </t>
  </si>
  <si>
    <t>Meno a priezvisko</t>
  </si>
  <si>
    <t>Študijný odbor</t>
  </si>
  <si>
    <t>Dátum začiatku konania</t>
  </si>
  <si>
    <t>Dátum predloženia ministrovi</t>
  </si>
  <si>
    <t>Inauguračné konanie</t>
  </si>
  <si>
    <t>V tom počet žiadostí mimo vysokej školy</t>
  </si>
  <si>
    <t>Dátum udelenia dekrétu</t>
  </si>
  <si>
    <t>Habilitačné konanie</t>
  </si>
  <si>
    <t>Funkcia</t>
  </si>
  <si>
    <t>Počet vyhlásených výberových konaní</t>
  </si>
  <si>
    <t>Priemerný počet uchádzačov na obsadenie pozície</t>
  </si>
  <si>
    <t>Priemerný počet uchádzačov, ktorý v čase výberového konania neboli v pracovnom pomere s vysokou školou</t>
  </si>
  <si>
    <t>Priemerná dĺžka uzatvorenia pracovnej zmluvy na dobu určitú</t>
  </si>
  <si>
    <t>Počet zmlúv uzatvorených na dobu neurčitú</t>
  </si>
  <si>
    <t>Počet konaní bez uzatvorenia zmluvy</t>
  </si>
  <si>
    <t>Počet konaní, do ktorých sa neprihlásil žiaden uchádzač</t>
  </si>
  <si>
    <t>Počet konaní, kde bol prihlásený vš učiteľ, ktorý opätovne obsadil to isté miesto</t>
  </si>
  <si>
    <t>Počet miest obsadených bez výberového konania</t>
  </si>
  <si>
    <t>Zamestnanec</t>
  </si>
  <si>
    <t>Fyzický počet</t>
  </si>
  <si>
    <t>Vyjadrené úväzkom</t>
  </si>
  <si>
    <t>Profesori, docenti s DrSc.</t>
  </si>
  <si>
    <t>Docenti, bez DrSc.</t>
  </si>
  <si>
    <t>Ostatní s vedeckou hodnosťou</t>
  </si>
  <si>
    <t>Ostatní bez vedeckej hodnosti</t>
  </si>
  <si>
    <t>Fyzický počet vyslaných zamestnancov</t>
  </si>
  <si>
    <t>Počet osobodní vyslaných zamestnancov</t>
  </si>
  <si>
    <t>Fyzický počet prijatých zamestnancov</t>
  </si>
  <si>
    <t>Počet osobodní, prijatých zamestnancov</t>
  </si>
  <si>
    <t xml:space="preserve"> rozdiel v % </t>
  </si>
  <si>
    <t xml:space="preserve">Počet obhájených </t>
  </si>
  <si>
    <t>bakalárska</t>
  </si>
  <si>
    <t>diplomová</t>
  </si>
  <si>
    <t xml:space="preserve">dizertačná </t>
  </si>
  <si>
    <t>Kategória
fakulta</t>
  </si>
  <si>
    <t>Ostatné</t>
  </si>
  <si>
    <t>rozdiel v %</t>
  </si>
  <si>
    <t>Zdroj: CVTI/CREPC</t>
  </si>
  <si>
    <t>Kategória fakulta</t>
  </si>
  <si>
    <t>Názov</t>
  </si>
  <si>
    <t>Jazyky</t>
  </si>
  <si>
    <t>Skratka titulu</t>
  </si>
  <si>
    <t>Spojený 1. a 2. stupeň</t>
  </si>
  <si>
    <t>Pozastavené práva</t>
  </si>
  <si>
    <t>Dátum pozastavenia</t>
  </si>
  <si>
    <t>Odbor</t>
  </si>
  <si>
    <t>Súťaž / objednávka, ponuka/grantová schéma / spolupráca s podnikateľskou praxou</t>
  </si>
  <si>
    <t>Členenie:</t>
  </si>
  <si>
    <t>Poskytovateľ</t>
  </si>
  <si>
    <t>Kategória výkonu</t>
  </si>
  <si>
    <t>Autor</t>
  </si>
  <si>
    <t>Názov projektu/umeleckého výkonu</t>
  </si>
  <si>
    <t>Miesto realizácie</t>
  </si>
  <si>
    <t>Termín realizácie</t>
  </si>
  <si>
    <t>podiel v %</t>
  </si>
  <si>
    <t>ktorým bolo školné odpustené</t>
  </si>
  <si>
    <t>ktorým bolo školné znížené</t>
  </si>
  <si>
    <t>cudzincov, ktorí uhrádzajú školné</t>
  </si>
  <si>
    <t>Zamestnanec vysokej školy (áno/nie)</t>
  </si>
  <si>
    <t>Učitelia s DrSc.</t>
  </si>
  <si>
    <t>Poznámka</t>
  </si>
  <si>
    <t xml:space="preserve"> Právna forma, štát sídla</t>
  </si>
  <si>
    <t xml:space="preserve">Názov projektu </t>
  </si>
  <si>
    <t>Tabuľka č. 1: Počet študentov vysokej školy k 31. 10. 2010</t>
  </si>
  <si>
    <t>Tabuľka č. 2: Počet absolventov, ktorí riadne skončili štúdium v akademickom roku 2009/2010</t>
  </si>
  <si>
    <t>Tabuľka č. 3a: Prijímacie konanie na študijné programy v prvom stupni a v spojenom prvom a druhom stupni v roku 2010</t>
  </si>
  <si>
    <t>Tabuľla č. 3b: Prijímacie konanie na študijné programy v druhom stupni v roku 2010</t>
  </si>
  <si>
    <t>Tabuľka č. 3c: Prijímacie konanie na študijné programy v treťom stupni v roku 2010</t>
  </si>
  <si>
    <t>z toho počet študentov</t>
  </si>
  <si>
    <t>ktorým vznikla povinnosť uhradiť školné v externej forme</t>
  </si>
  <si>
    <t>ktorým vznikla v ak. roku 2009/2010 povinnosť uhradiť školné</t>
  </si>
  <si>
    <t>Tabuľka č. 5: Školné určené na akademický rok 2010/2011</t>
  </si>
  <si>
    <t>v roku 2008/2009</t>
  </si>
  <si>
    <t>počet neskončených konaní: stav k 1.1.2010</t>
  </si>
  <si>
    <t>počet neskončených konaní: stav k 31.12.2010</t>
  </si>
  <si>
    <t>priemerný vek</t>
  </si>
  <si>
    <t>celkový počet schválených</t>
  </si>
  <si>
    <t>v roku 2009</t>
  </si>
  <si>
    <t>Evidenčný prepočítaný počet vysokoškolských učiteľov k 31. 10. 2010</t>
  </si>
  <si>
    <t>Získané FP do 31.12. v eur</t>
  </si>
  <si>
    <t>ktorým vznikla povinnosť uhradiť školné za prekročenie štandardnej dĺžky štúdia</t>
  </si>
  <si>
    <t>Príloha č. 2
k smernici č. 8/2010-R
k výročnej správe o činnosti za rok 2010</t>
  </si>
  <si>
    <t>Tabuľka č. 4: Počet študentov uhrádzajúcich školné (ak. rok 2009/20010)</t>
  </si>
  <si>
    <t>maximálne</t>
  </si>
  <si>
    <t>priemerné</t>
  </si>
  <si>
    <t>minimálne</t>
  </si>
  <si>
    <t>denná</t>
  </si>
  <si>
    <t>externá</t>
  </si>
  <si>
    <t>študijné programy
I. stupňa</t>
  </si>
  <si>
    <t>študijné programy
 II. stupňa</t>
  </si>
  <si>
    <t>študijné programy
 III. stupňa</t>
  </si>
  <si>
    <t>fakulta 7</t>
  </si>
  <si>
    <t>fakulta 8</t>
  </si>
  <si>
    <t>fakulta 9</t>
  </si>
  <si>
    <t>Forma</t>
  </si>
  <si>
    <t>Občania SR</t>
  </si>
  <si>
    <t>Cudzinci (mimo EHS)</t>
  </si>
  <si>
    <t>Tabuľka č. 6: Prehľad akademických mobilt - študenti v akademickom roku 2009/2010</t>
  </si>
  <si>
    <t>Tabuľka č. 7: Zoznam predložených návrhov na vymenovanie za profesora</t>
  </si>
  <si>
    <t xml:space="preserve"> - iné (smrť, odňatie práva a pod.)</t>
  </si>
  <si>
    <t>Tabuľka č. 8: Zoznam udelených vedecko-pedagogických titulov docent za rok 2010</t>
  </si>
  <si>
    <t>Tabuľka č. 9: Výberové konania na miesta vysokoškolských učiteľov uskutočnené v roku 2010</t>
  </si>
  <si>
    <t>Tabuľka č. 10: Kvalifikačná štruktúra vysokoškolských učiteľov</t>
  </si>
  <si>
    <t>Tabuľka č. 11: Prehľad akademických mobilt - zamestnanci v akademickom roku 2009/2010</t>
  </si>
  <si>
    <t>Tabuľka č. 12: Informácie o prácach predložených na obhajobu v roku 2010</t>
  </si>
  <si>
    <t>Typ práce</t>
  </si>
  <si>
    <t>rigorózna</t>
  </si>
  <si>
    <t>Počet predložených prác</t>
  </si>
  <si>
    <t>Fyzický počet školiteľov prác</t>
  </si>
  <si>
    <t>Fyzický počet školiteľov prác bez PhD.</t>
  </si>
  <si>
    <t>Fyzický počet školiteľov prác (odborníci z praxe)</t>
  </si>
  <si>
    <t>Tabuľka č. 13: Publikačná činnosť vysokej školy za rok 2010</t>
  </si>
  <si>
    <t>Tabuľka č. 14: Zaznamenaná umelecká činnosť vysokej školy za rok 2010</t>
  </si>
  <si>
    <t>Tabuľka č. 15: Zoznam akreditovaných študijných programov k 1.9.2010</t>
  </si>
  <si>
    <t>Tabuľka č. 16: Zoznam akreditovaných študijných programov
s pozastaveným právom k 31. 12. 2010</t>
  </si>
  <si>
    <t>Tabuľka č. 17: Zoznam akreditácii habilitačného konania a konania na vymenúvanie profesorov  (k 31.12.2010)</t>
  </si>
  <si>
    <t>Tabuľka č. 19: Výskumné granty získané v roku 2010</t>
  </si>
  <si>
    <t>Tabuľka č. 18: Zoznam akreditácii habilitačného konania a konania na vymenúvanie profesorov
(pozastavené k 31. 12. 2010)</t>
  </si>
  <si>
    <t>Tabuľka č.20: Ostatné granty</t>
  </si>
  <si>
    <t>Tabuľka č. 21: Prehľad umeleckej činnosti vysokej školy za rok 2010</t>
  </si>
  <si>
    <t>doc. MUDr. Peter Mitro, PhD., mim. prof.</t>
  </si>
  <si>
    <t>7.1.4. vnútorné choroby</t>
  </si>
  <si>
    <t>X</t>
  </si>
  <si>
    <t>doc. MUDr. Juraj Olejník, PhD.</t>
  </si>
  <si>
    <t>7.1.7. chirurgia</t>
  </si>
  <si>
    <t>2.1.29. neslovanské jazyky a literatúry</t>
  </si>
  <si>
    <t>dr hab. Grzegorz A. Kleparski</t>
  </si>
  <si>
    <t>doc. JUDr. Karel Marek, CSc.</t>
  </si>
  <si>
    <t>3.4.10. obchodné a finančné právo</t>
  </si>
  <si>
    <t>doc. Mgr. Alžbeta Chorvátová, PhD.</t>
  </si>
  <si>
    <t>4.1.12. biofyzika</t>
  </si>
  <si>
    <t xml:space="preserve">doc. MUDr. Imrich Lukáč, CSc. </t>
  </si>
  <si>
    <t>doc. MUDr. Martin Studenčan, PhD.</t>
  </si>
  <si>
    <t xml:space="preserve">doc. MUDr. Ivan Minčík, PhD. </t>
  </si>
  <si>
    <t xml:space="preserve">doc. JUDr. Mojmír Mamojka, PhD.  </t>
  </si>
  <si>
    <t>3.4.10. obchodné a finančné právo</t>
  </si>
  <si>
    <t>doc. RNDr. Jozef Urbán, CSc.</t>
  </si>
  <si>
    <t>4.1.5. jadrová a subjadrová fyzika</t>
  </si>
  <si>
    <t xml:space="preserve">doc. MUDr. Jozef Belák, PhD. </t>
  </si>
  <si>
    <t xml:space="preserve">doc. MVDr. Mária Miklošová, PhD.  </t>
  </si>
  <si>
    <t>7.1.2. anatómia, histológia a embryológia</t>
  </si>
  <si>
    <t xml:space="preserve">doc. MUDr. Ingrid Schusterová, PhD.  </t>
  </si>
  <si>
    <t xml:space="preserve">doc. MUDr. Eva Szabóová, PhD.  </t>
  </si>
  <si>
    <t xml:space="preserve">doc. MVDr. Jarmila Veselá, CSc.  </t>
  </si>
  <si>
    <t xml:space="preserve">doc. Dr. Katarzyna Popik-Chorąży  </t>
  </si>
  <si>
    <t>doc. RNDr. Jozef Strečka, PhD.</t>
  </si>
  <si>
    <t>4.1.1. fyzika</t>
  </si>
  <si>
    <t xml:space="preserve">doc. MUDr. Branislav Stančák, CSc.   </t>
  </si>
  <si>
    <t>doc. RNDr. Milan Žukovič, PhD.</t>
  </si>
  <si>
    <t>doc. RNDr. Viktor Víglaský, PhD.</t>
  </si>
  <si>
    <t>4.1.22. biochémia</t>
  </si>
  <si>
    <t>doc. MUDr. Róbert Dankovčík, PhD.</t>
  </si>
  <si>
    <t>7.1.9. gynekológia a pôrodníctvo</t>
  </si>
  <si>
    <t>doc. Ing. Katarína Dubayová, PhD.</t>
  </si>
  <si>
    <t>7.1.25. klinická biochémia</t>
  </si>
  <si>
    <t>doc. MVDr. Zuzana Kostecká, PhD.</t>
  </si>
  <si>
    <t>Lekárska fakulta UPJŠ</t>
  </si>
  <si>
    <t>7.1.2.  anatómia, histológia a embryológia </t>
  </si>
  <si>
    <t>7.1.3   normálna a patologická fyziológia</t>
  </si>
  <si>
    <t>7.1.4.  vnútorné choroby</t>
  </si>
  <si>
    <t>7.1.7.  chirurgia </t>
  </si>
  <si>
    <t>7.1.9.  gynekológia a pôrodníctvo</t>
  </si>
  <si>
    <t>7.1.10. pediatria</t>
  </si>
  <si>
    <t>7.1.25. klinická biochémia </t>
  </si>
  <si>
    <t>7.2.1.  zubné lekárstvo </t>
  </si>
  <si>
    <t>7.3.2.  farmakológia </t>
  </si>
  <si>
    <t>7.4.2.  verejné zdravotníctvo </t>
  </si>
  <si>
    <t>Prírodovedecká fakulta UPJŠ</t>
  </si>
  <si>
    <t>4.1.1   fyzika</t>
  </si>
  <si>
    <t>4.1.3   fyzika kondenzovaných látok a akustika </t>
  </si>
  <si>
    <t>4.1.5   jadrová a subjadrová fyzika</t>
  </si>
  <si>
    <t>4.1.12 biofyzika</t>
  </si>
  <si>
    <t>4.1.14 chémia</t>
  </si>
  <si>
    <t>4.1.15 anorganická chémia</t>
  </si>
  <si>
    <t>4.1.16 organická chémia</t>
  </si>
  <si>
    <t>4.1.17. analytická chémia</t>
  </si>
  <si>
    <t>4.1.22 biochémia</t>
  </si>
  <si>
    <t>4.2.1   biológia</t>
  </si>
  <si>
    <t>4.2.4.  genetika</t>
  </si>
  <si>
    <t>4.2.9.  fyziológia rastlín </t>
  </si>
  <si>
    <t>4.2.10. fyziológia živočíchov </t>
  </si>
  <si>
    <t>9.1.1.  matematika </t>
  </si>
  <si>
    <t>9.1.8.  teória vyučovania matematiky </t>
  </si>
  <si>
    <t>9.2.1.  informatika </t>
  </si>
  <si>
    <t>Právnická fakulta UPJŠ</t>
  </si>
  <si>
    <t>3.4.2   teória a dejiny štátu a práva</t>
  </si>
  <si>
    <t>3.4.10 obchodné a finančné právo</t>
  </si>
  <si>
    <t>3.4.11 občianske právo </t>
  </si>
  <si>
    <t>Filozofická fakulta UPJŠ</t>
  </si>
  <si>
    <t>2.1.29  neslovanské jazyky a literatúry</t>
  </si>
  <si>
    <t>2.1.3.   dejiny filozofie</t>
  </si>
  <si>
    <t>3.1.13. sociálna psychológia a psychológia práce </t>
  </si>
  <si>
    <t>3.4.7. trestné právo</t>
  </si>
  <si>
    <t>Fakulta verejnej správy UPJŠ</t>
  </si>
  <si>
    <t>Pracoviská UPJŠ</t>
  </si>
  <si>
    <t>Syndróm multiorgánovej disfunkcie po ischémii/transplantácii tenkého čreva</t>
  </si>
  <si>
    <t>Protinádorový účinok prírodných látok: zameranie na angiogenézu</t>
  </si>
  <si>
    <t>Hypericum spp. ako zdroj bioaktívnych látok s protinádorovou aktivitou</t>
  </si>
  <si>
    <t>Magnetotepelné vlastnosti nových nízkorozmerných magnetických materiálov</t>
  </si>
  <si>
    <t>Cielená fotodynamická terapia rakoviny: od transportu liečiva cez bunkové signálne cesty po in vivo model</t>
  </si>
  <si>
    <t>Vývoj videokonferenčného archívneho  systému AVE a užívateľských aplikácií pre systém EVO</t>
  </si>
  <si>
    <t>Vnorenia, zafarbenia a ohodnotenia grafov</t>
  </si>
  <si>
    <t>Centrum pre výskum signalozómu</t>
  </si>
  <si>
    <t>Zlepšovanie kvality a zvyšovanie výkonnosti MSP aplikáciou metód maximalizácie podnikateľského úspechu</t>
  </si>
  <si>
    <t>Efektivita modelov zodpovednosti kvalifikovane poverených osôb za škodu</t>
  </si>
  <si>
    <t>Mikroedukatívne analýzy v pregraduálnej príprave učiteľov prírodovedných predmetov ako prostriedok zvyšovania efektívnosti kompetenčného vzdelávania</t>
  </si>
  <si>
    <t>Vzťah slovenskej historiografie k inonárodným historiografiám v 20. storočí</t>
  </si>
  <si>
    <t>Morfologická charakteristika karcinómov bronchu a pľúc a ich prekurzorových lézií so zameraním na imunohistochemické ukazovatele</t>
  </si>
  <si>
    <t>Mozgový natriurečný peptid (BNP) ako marker včasného poškodenia myokardu pri nekardiálnych ochoreniach</t>
  </si>
  <si>
    <t>Dolovanie genomických dát o vývinových defektoch, GEMIN</t>
  </si>
  <si>
    <t>projekt Ministerstva zdravotníctva SR č. 2007/66-UPJŠ-03</t>
  </si>
  <si>
    <t>projekt Ministerstva zdravotníctva SR č. 2007/4-UPJŠ-01</t>
  </si>
  <si>
    <t>projekt Ministerstva zdravotníctva SR č. 2007/65-UPJŠ-02</t>
  </si>
  <si>
    <t>Nemecké nárečia na Slovensku</t>
  </si>
  <si>
    <t>Elektromagnetická ochrana knižničného fondu Univerzitnej knižnice UPJŠ v Košiciach na novom pracovisku Filozofickej knižnice</t>
  </si>
  <si>
    <t>Nákup literatúry  - skvalitňovanie knižnično-informačného fondu Univerzitnej knižnice Univerzity Pavla Jozefa Šafárika v Košiciach</t>
  </si>
  <si>
    <t>Univerzita Pavla Jozefa Šafárika v Košiciach</t>
  </si>
  <si>
    <t>projekt Ministerstva kultúry SR č. MK-1540/2010/6.1.9</t>
  </si>
  <si>
    <t>projekt Ministerstva kultúry SR č. MK-3821/2010/2.1</t>
  </si>
  <si>
    <t>projekt Ministerstva kultúry SR č. MK-3820/2010/2.5.</t>
  </si>
  <si>
    <t>Zafarbenia, vnorenia a štruktúra grafov</t>
  </si>
  <si>
    <t>Štúdium kvantových a kooperatívnych javov v geometricky frustrovaných spinových modeloch</t>
  </si>
  <si>
    <t>Magnetické vlastnosti častíc, práškov a kompozitov.</t>
  </si>
  <si>
    <t>Štruktúra a magnetické vlastnosti progresívnych amorfných a nanokryštalických zliatin</t>
  </si>
  <si>
    <t>ŠTÚDIUM VLASTNOSTÍ NOVÉHO STAVU JADROVEJ HMOTY  V EXPERIMENTE ALICE V CERN.</t>
  </si>
  <si>
    <t>Matematické a štatistické metódy v ekonomickom rozhodovaní</t>
  </si>
  <si>
    <t>Reprezentačné a klasifikačné problémy algebraických štruktúr</t>
  </si>
  <si>
    <t>Elektrofilná-nukleofilná difunkcionalizácia indolu: Syntéza a vzájomná premena spiroindolíntiazolínov a tiazínoindolov s protirakovinovou aktivitou</t>
  </si>
  <si>
    <t>Príprava nanoštruktúrovaných funkčných materiálov pomocou nanolitografií a samousporiadania a štúdium ich vlastností.</t>
  </si>
  <si>
    <t>Analytické využitie multifunkčných nanoštrukturovaných povrchov</t>
  </si>
  <si>
    <t>Štúdium mechanizmov tolerancie lišajníkov voči ťažkým kovom - význam fotobionta, neproteínových tiolov a sekundárnych metabolitov</t>
  </si>
  <si>
    <t>Morfogenéza a charakterizácia buniek vystielajúcich centrálny miechový kanál potkana počas ontogenézy.</t>
  </si>
  <si>
    <t>Detekcia aneuploidií kombináciou metód: real-time PCR, krivky topenia a mikrofluidnej elektroforézy.</t>
  </si>
  <si>
    <t>Radiačné poškodenie mozgových neurónov potkana: možnosti ochrany použitím prekonditioningu alebo postkonditioningu.</t>
  </si>
  <si>
    <t>Funkcia proteínu GDF-15 vo fotodynamickej terapii s hypericínom a kombinovanej terapii s NSAIDs</t>
  </si>
  <si>
    <t>Význam fenolového metabolizmu rastlín v stresových podmienkach</t>
  </si>
  <si>
    <t>Fylogeografia vybraných zástupcov rodu Erebia (Lepidoptera, Nymphalidae) z pohorí Karpát</t>
  </si>
  <si>
    <t>Vplyv chronickej expozície subtoxickými dávkami kadmia a ortute na reprodukčné, fyziologické, biochemické a antioxidačné parametre u potkanov</t>
  </si>
  <si>
    <t>Sledovanie vplyvu polymorfizmov kandidátskych génov diabetes mellitus 2. typu na efekt liečby orálnymi antidiabetikami zo skupín derivátov sulfonylurey a inhibítorov dipeptidyl-peptidázy 4 (DPP-4)</t>
  </si>
  <si>
    <t>Diagnostika skorých štádií karcinómov vaječníkov sledovaním vaskulárnych markerov a fluorescenčnej analýzy krvi.</t>
  </si>
  <si>
    <t>Ischemicky a farmakologicky podmienená tolerancia neurónov v mieche králika a jej vplyv na syntézu bielkovín.</t>
  </si>
  <si>
    <t>Súčasné poznatky o výskyte mechanizmov rezistencie multirezistentných gramnegatívnych baktérií izolovaných od pacientov v nemocničnom a mimonemocničnom prostredí</t>
  </si>
  <si>
    <t>Modulácia ekosystému tráviaceho traktu a metabolického statusu probiotickými mikroorganizmami a bioaktívnymi látkami v prevencii chronických chorôb</t>
  </si>
  <si>
    <t>Klinicko-epidemiologická štúdia koxielózy u rizikových skupín pacientov s ochoreniami respiračného, kardiovaskulárneho a reprodukčného systému a poruchami pečene</t>
  </si>
  <si>
    <t>Génové polymorfizmy u pacientov s  vazovagálnou  synkopou</t>
  </si>
  <si>
    <t>Antiproliferatívny účinok indolových fytolalexínov a ich syntetických derivátov.</t>
  </si>
  <si>
    <t>Poruchy folátového metabolizmu v patogenéze viacpočetných malformácií.</t>
  </si>
  <si>
    <t>Protinádorový účinok indolových fytoalexínov - zameranie na angiogenézu</t>
  </si>
  <si>
    <t>Vzťahy medzi chromozómovými abnormalitami, imunofenotypom a odpoveďou na terapiu u pacientov s chronickou lymfocytovou leukémiou.</t>
  </si>
  <si>
    <t>Možnosti chirurgickej liečby diabetes mellitus 1. typu implantáciou mezenchymálnych stromálnych buniek pripravovaných z kmeňových buniek kostnej drene do pankreatického mikroprostredia.</t>
  </si>
  <si>
    <t>Sledovanie vplyvu genetického pozadia pacientov s chronickou hepatitídou C na úspešnosť interferónovej liečby.</t>
  </si>
  <si>
    <t>Virulencia, kolicinogénia  a fylogenetické skupiny E.coli  vo vzťahu  ku klinickej diagnóze.</t>
  </si>
  <si>
    <t>Protinádorový účinok organokovových zlúčenín</t>
  </si>
  <si>
    <t>Určenie mužského ekvivalentu syndrómu polycystických ovárií v závislosti na genetických faktoroch pri  androgénnej alopécii u mladších mužov so zameraním na hormonálny profil a  inzulinorezistenciu s dyslipidémiou ako rizikové faktorory niektorých kardiovaskulárnych a onkologických ochorení</t>
  </si>
  <si>
    <t>Identifikácia kľúčových kompetencií v matematickom vzdelávaní a modely ich rozvíjania s podporou IKT</t>
  </si>
  <si>
    <t>Sociálnopsychologické determinanty zdravého psychosociálneho vývinu a realizácie vývinového potenciálu nadaných a znevýhodnených detí a adolescentov</t>
  </si>
  <si>
    <t>Tripartitum v právnych dejinách Slovenska</t>
  </si>
  <si>
    <t>Progresívne trendy posudzovania finančnej situácie a merania výkonnosti v územnej samospráve</t>
  </si>
  <si>
    <t>Právne aspekty rozvoja služieb zamestnanosti v kontexte reforiem verejnej správy</t>
  </si>
  <si>
    <t>Normatívna a aplikačná rezistencia vnútroštátneho právneho poriadku pred nadnárodnými, medzinárodnými a mimoprávnymi vplyvmi.</t>
  </si>
  <si>
    <t>Výkon trestov a ochranných opatrení – teoreticko-právne, legislatívne a realizačno- aplikačné aspekty</t>
  </si>
  <si>
    <t>Európsky parlament, Rada Európskej únie a Národná rada SR ako rozhodovacie orgány občanov SR.</t>
  </si>
  <si>
    <t>Magnetické vlastnosti magnetických mikrodrôtov ako perspektívnych materiálov pre spintroniku a technické aplikácie.</t>
  </si>
  <si>
    <t>Teoreticko-množinové metódy v topológii a analýze</t>
  </si>
  <si>
    <t>Silne korelované elektróny a magnetizmus vo vybraných oxidoch prechodných kovov a anión-radikálových soliach na báze TCNQ.</t>
  </si>
  <si>
    <t>Vplyv magnetického poľa na kvantové procesy v geometricky frustrovaných magnetikách.</t>
  </si>
  <si>
    <t>Rozvoj mikroregionálnych rurálnych štruktúr Slovenska s podporou lokálnej a regionálnej samosprávy</t>
  </si>
  <si>
    <t>Morfológia a genéza predkvartérnych jaskynných systémov v Západných Karpatoch</t>
  </si>
  <si>
    <t>Stereoselektívna syntéza mycestericínov a ich analógov.</t>
  </si>
  <si>
    <t>Magnetické materiály na báze koordinačných zlúčenín</t>
  </si>
  <si>
    <t>Fotochemická, fotofyzikálna a biofyzikálna charakterizácia transportných systémov na báze nízkohustotných lipoproteínov s inkorporovanými fotosenzibilizátormi hypericínom a Foscan®</t>
  </si>
  <si>
    <t>Alternatívne štruktúrne motívy v regulačných oblastiach DNA: mutagenéza, chromozomálne preskupovanie  a  geneticky podmienené ochorenia.</t>
  </si>
  <si>
    <t>Stresový metabolizmus rumančeka kamilkového (Matricaria chamomilla L.)</t>
  </si>
  <si>
    <t>Taxonómia, zoogeografia a ekológia kavernikolných článkonožcov Západných Karpát.</t>
  </si>
  <si>
    <t>Štúdium molekulových mechanizmov bunkovej smrti indukovanej fotodynamickými procesmi</t>
  </si>
  <si>
    <t>Erytropoetín a jeho úloha v angiogenéze ovariálnych adenokarcinómovych buniek</t>
  </si>
  <si>
    <t>Kombinatorické štruktúry a zložitosť algoritmov</t>
  </si>
  <si>
    <t>Metódy analýzy štruktúrovaných i neštruktúrovaných dát s prvkami neurčitosti a ich využitie pri inteligentnom vyhľadávaní</t>
  </si>
  <si>
    <t>Epidemiologické a epizootologické aspekty výskytu vybraných intracelulárnych patogénov u zvierat a ľudí.</t>
  </si>
  <si>
    <t>Vplyv omega-3 PNMK a huminových kyselín na metabolizmus a zdravie zvierat, lipidové zloženie a oxidačnú stabilitu živočíšnych produktov a z nich vyrobených potravín na zdravie pacientov</t>
  </si>
  <si>
    <t>Klinicko-epidemiologická  štúdia základných zdravotných indikátorov v  oblasti reprodukčnej, infekčnej a kardiovaskulárnej medicíny  zameraná na  vplyv  etnických, sociálnych a  návykových  faktorov</t>
  </si>
  <si>
    <t>Zápalové a apoptotické zmeny  v sliznici tenkého čreva po alotransplantácii u potkana s následným vývojom MODS</t>
  </si>
  <si>
    <t>Vzťah medzi systémovým zápalom, inzulínovou rezistenciou a kardiovaskulárnym rizikom u pacientov  s obštrukčným spánkovým apnoe</t>
  </si>
  <si>
    <t>Proteomická analýza vplyvu cytostatík a neionizačných elektromagnetických polí na proteóm humánnych nádorových buniek</t>
  </si>
  <si>
    <t>Regenerácia traumatickej lézie miechy pomocou implantácie dospelých kmeňových buniek</t>
  </si>
  <si>
    <t>Epidemiologická štúdia prevalencie chlamýdiových, mykoplazmových a papilomavírusových urogenitálnych infekcií v populácii.</t>
  </si>
  <si>
    <t>Osobné a situačné faktory sebakontroly</t>
  </si>
  <si>
    <t>Syntetická fonologická teória. Súčasný stav a perspektívy.</t>
  </si>
  <si>
    <t>Právna úprava civilných deliktov - riešenia a východiská rímskych klasických právnikov a ich vplyv na vývoj moderného práva</t>
  </si>
  <si>
    <t>Daňové právo a jeho rozvoj v národnom a medzinárodnom kontexte (teória a prax)</t>
  </si>
  <si>
    <t>Ústava a ústavné zákony</t>
  </si>
  <si>
    <t>Ekológia a epidemiologický význam hlodavcov výrazne meniacich areál rozšírenia na Slovensku</t>
  </si>
  <si>
    <t>Komplexy biomakromolekúl s nanočasticami</t>
  </si>
  <si>
    <t>Teoretické štúdium kvantových a klasických spinových systémov</t>
  </si>
  <si>
    <t>Štúdium emisie nabitých častíc a jadrových fragmentov v interakciách relativistických stabilných a rádioaktívnych atómových jadier vo fotoemulzii (experiment BECQUEREL v SÚJV Dubna)</t>
  </si>
  <si>
    <t>Konštrukcia aparatúry pre Ramanovu spektroskopiu v UV oblasti a jej aplikácia pre štúdium interakcie liečiv s biomakromolekulami</t>
  </si>
  <si>
    <t>Mnohočasticová metóda Greenových funkcií vo vrstevnatých systémoch s magnetickými anizotropiami a tlmením spinových vĺn</t>
  </si>
  <si>
    <t>Súčasný stav a perspektívy vývoja humánnogeografických štruktúr v Košickom kraji</t>
  </si>
  <si>
    <t>Nízkorozmerné zlúčeniny obsahujúce kyanidové skupiny.</t>
  </si>
  <si>
    <t>Elektrolytická príprava a charakterizácia nanokompozitných povlakov s cieľom zvýšiť koróznu odolnosť a katalytickú aktivitu.</t>
  </si>
  <si>
    <t>Nové koordinačné zlúčeniny zinku zaujímavé z hľadiska antibakteriálnej a antifungálnej aktivity</t>
  </si>
  <si>
    <t>Nové akridínové farmakofóry s antitumorovými, antivirálnymi a neuroprotektívnymi účinkami</t>
  </si>
  <si>
    <t>Štúdium novej generácie environmentálnych nanoadsorbentov a nosičov účinných látok na báze pórovitých materiálov</t>
  </si>
  <si>
    <t>Nanopórovité sorbenty pre záchyt a separáciu oxidu uhličitého</t>
  </si>
  <si>
    <t>Štúdium stereoselektivity [3,3]-sigmatropných prešmykov indukovaných lokálnou mirovlnovovou aktiváciou</t>
  </si>
  <si>
    <t>Evolučné trendy a taxonomické problémy v rode Onosma (Boraginaceae)</t>
  </si>
  <si>
    <t>Iniciálne štádium sukcesie spoločenstiev pôdnych článkonožcov (Arthropoda) na vetrom poškodených plochách ihličnatého lesa vo Vysokých Tatrách</t>
  </si>
  <si>
    <t>Genetické aspekty produkcie bioaktívnych látok v rode Hypericum</t>
  </si>
  <si>
    <t>Vplyv zmien (fosfo)lipidového zloženia bunkových membrán na proliferáciu a prežívanie nádorových epitelových buniek hrubého čreva v experimentálnom modeli nádorovej terapie</t>
  </si>
  <si>
    <t>Nové DNA interkalátory na báze  proflavínových farmakofórov a peptidmi funkcionalizovaných akridínov s antikancerogénnymi a antimikrobiálnymi účinkami</t>
  </si>
  <si>
    <t>Článkonožcami prenášané patogénne mikroorganizmy jašteríc čeľade Lacertidae v modelovom území Európy</t>
  </si>
  <si>
    <t>Allotransplantácia trachey v experimente na zvierati s využitím  epiteliálnych buniek trachey  príjemcu.</t>
  </si>
  <si>
    <t>Vplyv retinoidov na expresiu neurotransmiterov v rôznych štádiách postnatálneho vývoja potkana</t>
  </si>
  <si>
    <t>Riziko vzniku folikulárneho lymfómu vo vzťahu k polymorfizmom v génoch pre DNA repair</t>
  </si>
  <si>
    <t>Mechanizmy vzniku závažných kardiovaskulárnych komplikácií sledované neinvazívnymi metódami (interval QT elektrokardiogramu, neskoré komorové potenciály, variabilita srdcovej frekvencie a tlaku krvi)</t>
  </si>
  <si>
    <t>Zmapovanie mechanizmov rezistencie nádorových buniek u karcinómu prsníka  na všetkých úrovniach bunky za účelom zlepšenia terapie a prognózy ochorenia.</t>
  </si>
  <si>
    <t>Epidemiologické a klinické aspekty výskytu a priebehu vírusovej hepatitídy B u tehotných na východnom Slovensku a vplyv gravidity na chronickú HBV infekciu.</t>
  </si>
  <si>
    <t>Kardiovaskulárne, respiračné a vegetatívne účinky reflexov z branchiogénnej oblasti u srdcových dysrytmií a kardio-respiračných porúch.</t>
  </si>
  <si>
    <t>Štúdium vzťahu štruktúry a účinku chalkónov na mitochondrie</t>
  </si>
  <si>
    <t>Diagnostika vertiga pomocou metód videoanalýzy pohybu.</t>
  </si>
  <si>
    <t>Stanovenie melanoma špecifických antigénov u dysplastických névov vrámci prevencie vzniku melanómu a pigmentových nádorov kože.</t>
  </si>
  <si>
    <t>Nové markery kardiovaskulárneho rizika u detí a mladistvých s chronickou chorobou obličiek</t>
  </si>
  <si>
    <t>Filozofiia  Šlomo ben Jehudu ibn Gabirola</t>
  </si>
  <si>
    <t>HEIDEGGER A DEJINY FILOZOFIE</t>
  </si>
  <si>
    <t>Mikroedukatívne analýzy v kompetenčnom vzdelávaní pedagógov prírodovedných predmetov</t>
  </si>
  <si>
    <t>Univerzálie a typológia v evaluatívnej morfológii – medzijazykový výskum</t>
  </si>
  <si>
    <t>Reflexia traumatickej skúsenosti vo vybraných dielach americkej a britskej povojnovej literatúry</t>
  </si>
  <si>
    <t>Estetické, jazykovo-semiotické, štruktúrnotypologické, komparatívne a sémanticko-kompozičné verzologické charakteristiky básnického textu.</t>
  </si>
  <si>
    <t>Identifikácia stavu a potreby zavádzania manažmentu znalostí vo verejnej správe Slovenskej republiky v kontexte spoločných cieľov a víziev Európskej únie.</t>
  </si>
  <si>
    <t>Sociokultúrne determinanty tvorby a pôsobenia práva v európskom právnom priestore</t>
  </si>
  <si>
    <t>Európska dimenzia podnikovej sociálnej zodpovednosti a jej vplyv na reguláciu pracovnoprávnych vzťahov</t>
  </si>
  <si>
    <t>Liberalizácia pracovného práva a nové trendy vo vývoji pracovných vzťahov.</t>
  </si>
  <si>
    <t>Sociálna funkcia v právnej úprave zdaňovania príjmov fyzických osôb</t>
  </si>
  <si>
    <t>Územná samospráva v procese decentralizácie verejnej správy</t>
  </si>
  <si>
    <t>Determinanty, kritériá a hodnotenie duševnej práce</t>
  </si>
  <si>
    <t>Vybrané helmintózne a infekčné nákazy raticovej zveri prežúvavej v podmienkach globálnych  klimatických zmien</t>
  </si>
  <si>
    <t>Zefektívnenie výchovného pôsobenia triedneho učiteľa implementáciou prvkov zážitkovej pedagogiky pri mimoškolských aktivitách so žiakmi</t>
  </si>
  <si>
    <t>Výskum a overenie vhodných výučbových štýlov pre informatiku</t>
  </si>
  <si>
    <t>Aplikácia alternatívnych foriem praktickej výučby anatómie s využitím anatomických modelov a počítačového softvéru.</t>
  </si>
  <si>
    <t xml:space="preserve">Multimediálne technológie vo výučbe  štúdií  zdravotného a nutričného stavu populácie pre študentov VŠ  s využitím  voľne dostupných softwarových aplikácií  </t>
  </si>
  <si>
    <t>Lekárska etika - kontext a perspektívy</t>
  </si>
  <si>
    <t>Vzdelávanie učiteľov chémie a prírodovedných predmetov k vybraným témam trvalo udržateľného rozvoja formou blended learning</t>
  </si>
  <si>
    <t>Interaktívne počítačom podporované aktivity ako prostriedok rozvoja kľúčových a predmetových kompetencií žiakov stredných škôl a ich implementácia do vyučovania fyziky</t>
  </si>
  <si>
    <t>Laboratórium virtuálnej nemocnice na báze nemocničných informačných systémov.</t>
  </si>
  <si>
    <t>Biochémia v schémach a obrazoch</t>
  </si>
  <si>
    <t>Výskum kvality formácie a vedecko-kvalifikačných výstupov mladých právnych vedcov SR  prostredníctvom participácie na tvorbe modelového e-vedeckého časopisu (HISTORIA ET THEORIA IURIS)</t>
  </si>
  <si>
    <t>Rozvoj kreativity vzdelávania  v multifunkčnom  biomedicínskom  laboratóriu klinických odborov.</t>
  </si>
  <si>
    <t>Topografický atlas klinicky významných a preparačne ťažko prístupných oblastí hlavy</t>
  </si>
  <si>
    <t>Biochemická nomenklatúra</t>
  </si>
  <si>
    <r>
      <t>2.1.36. literárna veda</t>
    </r>
    <r>
      <rPr>
        <i/>
        <sz val="9"/>
        <rFont val="Arial"/>
        <family val="2"/>
        <charset val="238"/>
      </rPr>
      <t xml:space="preserve"> </t>
    </r>
  </si>
  <si>
    <t>zahraničné</t>
  </si>
  <si>
    <t>APVV - VV 2007, APVV-0252-07</t>
  </si>
  <si>
    <t>APVV - VV 2007, APVV-0325-07</t>
  </si>
  <si>
    <t>APVV - VV 2007, APVV-0321-07</t>
  </si>
  <si>
    <t>APVV - VV 2007, APVV-0006-07</t>
  </si>
  <si>
    <t>APVV - VV 2007, APVV-0449-07</t>
  </si>
  <si>
    <t>APVV - VV 2007, APVV-0732-07</t>
  </si>
  <si>
    <t>APVV - VV 2007, APVV-0007-07</t>
  </si>
  <si>
    <t>APVV - VV 2007, APVV-0381-07</t>
  </si>
  <si>
    <t>APVV - VV 2007, APVV-0088-07</t>
  </si>
  <si>
    <t>APVV - VV 2007, APVV-0380-07</t>
  </si>
  <si>
    <t>APVV - VVCE, VVCE-0001-07</t>
  </si>
  <si>
    <t>APVV - VMSP, VMSP-P-0116-09/3</t>
  </si>
  <si>
    <t>VEGA - 1/0428/10</t>
  </si>
  <si>
    <t>VEGA - 1/0431/10</t>
  </si>
  <si>
    <t>VEGA - 1/0311/10</t>
  </si>
  <si>
    <t>VEGA - 1/0167/10</t>
  </si>
  <si>
    <t>VEGA - 1/0146/10</t>
  </si>
  <si>
    <t>VEGA - 1/0325/10</t>
  </si>
  <si>
    <t>VEGA - 2/0194/10</t>
  </si>
  <si>
    <t>VEGA - 1/0406/10</t>
  </si>
  <si>
    <t>VEGA - 1/0138/10</t>
  </si>
  <si>
    <t>VEGA - 1/0134/10</t>
  </si>
  <si>
    <t>VEGA - 1/0521/10</t>
  </si>
  <si>
    <t>VEGA - 1/0391/10</t>
  </si>
  <si>
    <t>VEGA - 1/0501/10</t>
  </si>
  <si>
    <t>VEGA - 1/0439/10</t>
  </si>
  <si>
    <t>VEGA - 1/0475/10</t>
  </si>
  <si>
    <t>VEGA - 1/0470/10</t>
  </si>
  <si>
    <t>VEGA - 1/0477/10</t>
  </si>
  <si>
    <t>VEGA - 1/0387/10</t>
  </si>
  <si>
    <t>VEGA - 1/0380/10</t>
  </si>
  <si>
    <t>VEGA - 1/0402/10</t>
  </si>
  <si>
    <t>VEGA - 1/0348/10</t>
  </si>
  <si>
    <t>VEGA - 1/0857/10</t>
  </si>
  <si>
    <t>VEGA - 1/0372/10</t>
  </si>
  <si>
    <t>VEGA - 1/0359/10</t>
  </si>
  <si>
    <t>VEGA - 1/0479/10</t>
  </si>
  <si>
    <t>VEGA - 1/0304/10</t>
  </si>
  <si>
    <t>VEGA - 1/0525/10</t>
  </si>
  <si>
    <t>VEGA - 1/0302/10</t>
  </si>
  <si>
    <t>VEGA - 1/0297/10</t>
  </si>
  <si>
    <t>VEGA - 1/0309/10</t>
  </si>
  <si>
    <t>VEGA - 1/0368/10</t>
  </si>
  <si>
    <t>VEGA - 1/0495/10</t>
  </si>
  <si>
    <t>VEGA - 1/0296/10</t>
  </si>
  <si>
    <t>VEGA - 1/0560/10</t>
  </si>
  <si>
    <t>VEGA - 1/0168/10</t>
  </si>
  <si>
    <t>VEGA - 1/0310/10</t>
  </si>
  <si>
    <t>VEGA - 1/0626/10</t>
  </si>
  <si>
    <t>VEGA - 1/0288/10</t>
  </si>
  <si>
    <t>VEGA - 1/0856/10</t>
  </si>
  <si>
    <t>VEGA - 1/0746/10</t>
  </si>
  <si>
    <t>VEGA - 1/0480/10</t>
  </si>
  <si>
    <t>VEGA - 1/0833/10</t>
  </si>
  <si>
    <t>VEGA - 1/0076/09</t>
  </si>
  <si>
    <t>VEGA - 1/0032/09</t>
  </si>
  <si>
    <t>VEGA - 1/0159/09</t>
  </si>
  <si>
    <t>VEGA - 1/0078/09</t>
  </si>
  <si>
    <t>VEGA - 1/0175/09</t>
  </si>
  <si>
    <t>VEGA - 1/0161/09</t>
  </si>
  <si>
    <t>VEGA - 1/0100/09</t>
  </si>
  <si>
    <t>VEGA - 1/0089/09</t>
  </si>
  <si>
    <t>VEGA - 1/0164/09</t>
  </si>
  <si>
    <t>VEGA - 1/0153/09</t>
  </si>
  <si>
    <t>VEGA - 1/0122/09</t>
  </si>
  <si>
    <t>VEGA - 1/0139/09</t>
  </si>
  <si>
    <t>VEGA - 1/0241/09</t>
  </si>
  <si>
    <t>VEGA - 1/0296/09</t>
  </si>
  <si>
    <t>VEGA - 1/0035/09</t>
  </si>
  <si>
    <t>VEGA - 1/0131/09</t>
  </si>
  <si>
    <t>VEGA - 1/0412/09</t>
  </si>
  <si>
    <t>VEGA - 1/0799/09</t>
  </si>
  <si>
    <t>VEGA - 1/0451/09</t>
  </si>
  <si>
    <t>VEGA - 1/0369/09</t>
  </si>
  <si>
    <t>VEGA - 1/0348/09</t>
  </si>
  <si>
    <t>VEGA - 1/0802/09</t>
  </si>
  <si>
    <t>VEGA - 1/0674/09</t>
  </si>
  <si>
    <t xml:space="preserve">Lekárska </t>
  </si>
  <si>
    <t>spolu za fakultu</t>
  </si>
  <si>
    <t>Prírodovedecká</t>
  </si>
  <si>
    <t>Právnická</t>
  </si>
  <si>
    <t>Fakulta verejnej správy</t>
  </si>
  <si>
    <t>Filozofická</t>
  </si>
  <si>
    <t>Ústav TV a Š</t>
  </si>
  <si>
    <t>spolu UPJŠ</t>
  </si>
  <si>
    <t>198*</t>
  </si>
  <si>
    <t>171 bez PS*</t>
  </si>
  <si>
    <t>*účasť FVS bc rpechádzajú na mgr. Štúdium bez PS</t>
  </si>
  <si>
    <t>z toho EVI - 6 zap.</t>
  </si>
  <si>
    <t>z toho EVI- 3 zap.</t>
  </si>
  <si>
    <t>Lekárska</t>
  </si>
  <si>
    <t xml:space="preserve">Právnická </t>
  </si>
  <si>
    <t>n***</t>
  </si>
  <si>
    <t xml:space="preserve">Filozofická </t>
  </si>
  <si>
    <t>Ústav TVaŠ</t>
  </si>
  <si>
    <t>*600 €/AR jednotne celá Univerzita školné za nadštandartnú dľžku štúdia</t>
  </si>
  <si>
    <t>**600 €/AR  jednotne celá Univerzita školné za súbežné štúdium</t>
  </si>
  <si>
    <t xml:space="preserve">***n - nemá </t>
  </si>
  <si>
    <t>*PrávF V roku 2010 bolo obhájených celkovo 12 prác (z tohto počtu 8 - predložené na obhajobu v roku 2009 a 4 - predložené na obhajobu v roku 2010)</t>
  </si>
  <si>
    <t>7.4.1. Ošetrovateľstvo</t>
  </si>
  <si>
    <t>UPJŠ LF</t>
  </si>
  <si>
    <t xml:space="preserve">Ošetrovateľstvo  </t>
  </si>
  <si>
    <t>DE</t>
  </si>
  <si>
    <t>S</t>
  </si>
  <si>
    <t>Bc.</t>
  </si>
  <si>
    <t>7.4.2.Verejné zdravotníctvo</t>
  </si>
  <si>
    <t xml:space="preserve">Verejné zdravotníctvo </t>
  </si>
  <si>
    <t>7.4.7. Fyzioterapia</t>
  </si>
  <si>
    <t xml:space="preserve">Fyzioterapia  </t>
  </si>
  <si>
    <t>UPJŠ PF</t>
  </si>
  <si>
    <t xml:space="preserve">fyzika  </t>
  </si>
  <si>
    <t>D</t>
  </si>
  <si>
    <t>v kombinácii študijného odboru 4.1.1. fyzika a štud. odboru 4.2.1. biológia</t>
  </si>
  <si>
    <t xml:space="preserve">fyzika - biológia  </t>
  </si>
  <si>
    <t>v kombinácii študijného odboru 4.1.1. fyzika a štud. odboru 4.1.35. geografia</t>
  </si>
  <si>
    <t>fyzika -   geografia</t>
  </si>
  <si>
    <t xml:space="preserve">v kombinácii študijného odboru 4.1.1. fyzika a štud. odboru 4.1.14. chémia </t>
  </si>
  <si>
    <t xml:space="preserve">fyzika -   chémia </t>
  </si>
  <si>
    <t xml:space="preserve">v kombinácii študijného odboru 4.1.1. fyzika a štud. odboru 9.2.1. informatika </t>
  </si>
  <si>
    <t>fyzika -   informatika</t>
  </si>
  <si>
    <t xml:space="preserve">v kombinácii študijného odboru 4.1.1. fyzika a štud. odboru 2.1.1. filozofia </t>
  </si>
  <si>
    <t xml:space="preserve">fyzika -   filozofia </t>
  </si>
  <si>
    <t xml:space="preserve">v kombinácii študijného odboru 4.1.1. fyzika a štud. odboru 3.1.9. psychológia </t>
  </si>
  <si>
    <t>fyzika -   psychológia</t>
  </si>
  <si>
    <t>4.1.14. chémia</t>
  </si>
  <si>
    <t xml:space="preserve">chémia        </t>
  </si>
  <si>
    <t xml:space="preserve">environmentálna chémia        </t>
  </si>
  <si>
    <t xml:space="preserve">v kombinácii študijného odboru 4.1.14. chémia a štud. odboru 2.1.1. filozofia </t>
  </si>
  <si>
    <t xml:space="preserve">chémia - filozofia  </t>
  </si>
  <si>
    <t xml:space="preserve">v kombinácii študijného odboru 4.1.14. chémia a štud. odboru 4.1.35. geografia </t>
  </si>
  <si>
    <t xml:space="preserve">chémia - geografia  </t>
  </si>
  <si>
    <t xml:space="preserve">v kombinácii študijného odboru 4.1.14. chémia a štud. odboru 9.2.1. informatika </t>
  </si>
  <si>
    <t xml:space="preserve">chémia - informatika </t>
  </si>
  <si>
    <t xml:space="preserve">v kombinácii študijného odboru 4.1.14. chémia a štud. odboru 3.1.9. psychológia </t>
  </si>
  <si>
    <t>chémia - psychológia</t>
  </si>
  <si>
    <t>4.1.35. geografia</t>
  </si>
  <si>
    <t xml:space="preserve">štruktúra krajiny a jej transformácia  </t>
  </si>
  <si>
    <t xml:space="preserve">v kombinácii študijného odboru 4.1.35. geografia a študijného odboru 2.1.1 filozofia </t>
  </si>
  <si>
    <t xml:space="preserve">geografia - filozofia  </t>
  </si>
  <si>
    <t xml:space="preserve">v kombinácii študijného odboru 4.1.35. geografia a študijného odboru 9.2.1. informatika </t>
  </si>
  <si>
    <t xml:space="preserve">geografia - informatika  </t>
  </si>
  <si>
    <t xml:space="preserve">v kombinácii študijného odboru 4.1.35. geografia a študijného odboru 3.1.9. psychológia </t>
  </si>
  <si>
    <t xml:space="preserve">geografia - psychológia  </t>
  </si>
  <si>
    <t>4.2.1. biológia</t>
  </si>
  <si>
    <t xml:space="preserve">biológia       </t>
  </si>
  <si>
    <t xml:space="preserve">v kombinácii študijného odboru 4.2.1. biológia a študijného odboru 4.1.35. geografia </t>
  </si>
  <si>
    <t xml:space="preserve">biológia - geografia  </t>
  </si>
  <si>
    <t xml:space="preserve">v kombinácii študijného odboru 4.2.1. biológia a študijného odboru 4.1.14. chémia </t>
  </si>
  <si>
    <t xml:space="preserve">biológia - chémia  </t>
  </si>
  <si>
    <t xml:space="preserve">v kombinácii študijného odboru 4.2.1. biológia a študijného odboru 9.2.1. informatika </t>
  </si>
  <si>
    <t>biológia - informatika</t>
  </si>
  <si>
    <t xml:space="preserve">v kombinácii študijného odboru 4.2.1. biológia a študijného odboru 2.1.1. filozofia </t>
  </si>
  <si>
    <t xml:space="preserve">biológia - filozofia </t>
  </si>
  <si>
    <t xml:space="preserve">v kombinácii študijného odboru 4.2.1. biológia a študijného odboru 3.1.9. psychológia </t>
  </si>
  <si>
    <t>biológia - psychológia</t>
  </si>
  <si>
    <t>4.3.4. všeobecná ekológia jedincov a populácií</t>
  </si>
  <si>
    <t xml:space="preserve">všeobecná ekológia a ekológia jedinca a populácií  </t>
  </si>
  <si>
    <t>9.1.1. matematika</t>
  </si>
  <si>
    <t xml:space="preserve">matematika    </t>
  </si>
  <si>
    <t xml:space="preserve">v kombinácii študijného odboru 9.1.1. matematika a študijného odboru 4.2.1. biológia </t>
  </si>
  <si>
    <t xml:space="preserve">matematika - biológia </t>
  </si>
  <si>
    <t>v kombinácii študijného odboru 9.1.1. matematika a študijného odboru 4.1.1. fyzika</t>
  </si>
  <si>
    <t>matematika - fyzika</t>
  </si>
  <si>
    <t xml:space="preserve">v kombinácii študijného odboru 9.1.1. matematika a študijného odboru 2.1.1 filozofia </t>
  </si>
  <si>
    <t xml:space="preserve">matematika - filozofia </t>
  </si>
  <si>
    <t xml:space="preserve">v kombinácii študijného odboru 9.1.1. matematika a študijného odboru 4.1.35. geografia </t>
  </si>
  <si>
    <t xml:space="preserve">matematika - geografia </t>
  </si>
  <si>
    <t xml:space="preserve">v kombinácii študijného odboru 9.1.1. matematika a študijného odboru 4.1.14. chémia </t>
  </si>
  <si>
    <t xml:space="preserve">matematika - chémia </t>
  </si>
  <si>
    <t xml:space="preserve">v kombinácii študijného odboru 9.1.1. matematika a študijného odboru 9.2.1. informatika </t>
  </si>
  <si>
    <t xml:space="preserve">matematika - informatika </t>
  </si>
  <si>
    <t xml:space="preserve">v kombinácii študijného odboru 9.1.1. matematika a študijného odboru 9.1.9. psychológia </t>
  </si>
  <si>
    <t xml:space="preserve">matematika - psychológia </t>
  </si>
  <si>
    <t xml:space="preserve">9.2.1. informatika </t>
  </si>
  <si>
    <t xml:space="preserve">Informatika </t>
  </si>
  <si>
    <t xml:space="preserve">v kombinácii študijného odboru 9.2.1. informatika a  študijného odboru 2.1.1. filozofia </t>
  </si>
  <si>
    <t xml:space="preserve">informatika – filozofia </t>
  </si>
  <si>
    <t xml:space="preserve">v kombinácii študijného odboru 9.2.1. informatika a  študijného odboru 3.1.9. psychológia </t>
  </si>
  <si>
    <t xml:space="preserve">informatika – psychológia </t>
  </si>
  <si>
    <t>9.2.1. informatika                 3.1.14. sociálna práca</t>
  </si>
  <si>
    <t xml:space="preserve">informatika pre sociálnu prácu so zdravotne znevýhodnenými  </t>
  </si>
  <si>
    <t>3.4.1. Právo</t>
  </si>
  <si>
    <t>UPJŠ PrávF</t>
  </si>
  <si>
    <t xml:space="preserve">Právo     </t>
  </si>
  <si>
    <t>3.2.3. masmediálne štúdia</t>
  </si>
  <si>
    <t>UPJŠ FF</t>
  </si>
  <si>
    <t xml:space="preserve">Masmediálne štúdiá </t>
  </si>
  <si>
    <t>2.1.35. prekladateľstvo a tlmočníctvo</t>
  </si>
  <si>
    <t xml:space="preserve">Anglický jazyk pre európske inštitúcie a ekonomiku </t>
  </si>
  <si>
    <t>SA</t>
  </si>
  <si>
    <t xml:space="preserve">Britské a americké štúdiá </t>
  </si>
  <si>
    <t>3.1.9. psychológia</t>
  </si>
  <si>
    <t xml:space="preserve">Psychológia </t>
  </si>
  <si>
    <t>3.1.14. sociálna práca</t>
  </si>
  <si>
    <t xml:space="preserve">Sociálna práca  </t>
  </si>
  <si>
    <t>2.1.1. filozofia</t>
  </si>
  <si>
    <t xml:space="preserve">Filozofia  </t>
  </si>
  <si>
    <t>2.1.5. etika</t>
  </si>
  <si>
    <t xml:space="preserve">Aplikovaná etika  </t>
  </si>
  <si>
    <t>v kombinácii študijného odboru 2.1.5 etika a šo 2.1.29 neslovanské jazyky</t>
  </si>
  <si>
    <t>Aplikovaná etika – britské a americké štúdiá (mo)</t>
  </si>
  <si>
    <t>aplikovaná etika- nemecký jazyk a literatúra (mo)</t>
  </si>
  <si>
    <t>SN</t>
  </si>
  <si>
    <t>v kombinácii študijného odboru 2.1.5 etika a šo 2.1.1. filozofia</t>
  </si>
  <si>
    <t>aplikovaná etika- filozofia  (mo)</t>
  </si>
  <si>
    <t>v kombinácii študijného odboru 2.1.5 etika a šo 4.2.1. biológia</t>
  </si>
  <si>
    <t>aplikovaná etika - biológia  (mo)</t>
  </si>
  <si>
    <t>v kombinácii študijného odboru 2.1.5 etika a šo 4.1.14. chémia</t>
  </si>
  <si>
    <t>aplikovaná etika - chémia  (mo)</t>
  </si>
  <si>
    <t>v kombinácii študijného odboru 2.1.5 etika a šo 4.1. 35. geografia</t>
  </si>
  <si>
    <t>aplikovaná etika - geografia   (mo)</t>
  </si>
  <si>
    <t>v kombinácii študijného odboru 2.1.5 etika a šo 4.1.1. fyzika</t>
  </si>
  <si>
    <t>aplikovaná etika - fyzika  (mo)</t>
  </si>
  <si>
    <t xml:space="preserve">v kombinácii študijného odboru 2.1.5 etika a šo 9.1.1. matematika </t>
  </si>
  <si>
    <t>aplikovaná etika - matematika   (mo)</t>
  </si>
  <si>
    <t>v kombinácii študijného odboru 2.1.5 etika a šo 9.2.1. informatika</t>
  </si>
  <si>
    <t>aplikovaná etika - informatika   (mo)</t>
  </si>
  <si>
    <t>v kombinácii študijného odboru 2.1.29. neslovanské jazyky a literatúra a šo 2.1.1. filozofia</t>
  </si>
  <si>
    <t>Britské a americké štúdiá - filozofia   (mo)</t>
  </si>
  <si>
    <t>Britské a americké štúdiá - nemecký jazyk a literatúra   (mo)</t>
  </si>
  <si>
    <t>SAN</t>
  </si>
  <si>
    <t>v kombinácii študijného odboru 2.1.29. neslovanské jazyky a literatúra a šo 4.2.1 biológia</t>
  </si>
  <si>
    <t>Britské a americké štúdiá - biológia   (mo)</t>
  </si>
  <si>
    <t>v kombinácii študijného odboru 2.1.29. neslovanské jazyky a literatúra a šo 4. 1. 14 chémia</t>
  </si>
  <si>
    <t>Britské a americké štúdiá - chémia   (mo)</t>
  </si>
  <si>
    <t>v kombinácii študijného odboru 2.1.29. neslovanské jazyky a literatúra a šo 4. 1. 35. geografia</t>
  </si>
  <si>
    <t>Britské a americké štúdiá - geografia   (mo)</t>
  </si>
  <si>
    <t>v kombinácii študijného odboru 2.1.29. neslovanské jazyky a literatúra a šo 4. 1. 1. fyzika</t>
  </si>
  <si>
    <t>Britské a americké štúdiá - fyzika   (mo)</t>
  </si>
  <si>
    <t>v kombinácii študijného odboru 2.1.29. neslovanské jazyky a literatúra a šo 9.1.1. matematika</t>
  </si>
  <si>
    <t>Britské a americké štúdiá - matematika   (mo)</t>
  </si>
  <si>
    <t>v kombinácii študijného odboru 2.1.29. neslovanské jazyky a literatúra a šo 9.2.1. informatika</t>
  </si>
  <si>
    <t>Britské a americké štúdiá - informatika   (mo)</t>
  </si>
  <si>
    <t>v kombinácii  študijného odboru 2.1.27. slovenský jazyk a literatúra a šo 4.2.1. biológia</t>
  </si>
  <si>
    <t xml:space="preserve">Slovenský jazyk a literatúra - biológia  medziodborové štúdium   </t>
  </si>
  <si>
    <t>v kombinácii  študijného odboru 2.1.27. slovenský jazyk a literatúra a šo 4.1.14. chémia</t>
  </si>
  <si>
    <t>Slovenský jazyk a literatúra - chémia  (mo)</t>
  </si>
  <si>
    <t>v kombinácii  študijného odboru 2.1.27. slovenský jazyk a literatúra a šo 4.1.35 geografia</t>
  </si>
  <si>
    <t>Slovenský jazyk a literatúra - geografia  (mo)</t>
  </si>
  <si>
    <t>v kombinácii  študijného odboru 2.1.27. slovenský jazyk a literatúra a šo 4.1.1. fyzika</t>
  </si>
  <si>
    <t>Slovenský jazyk a literatúra - fyzika (mo)</t>
  </si>
  <si>
    <t>v kombinácii  študijného odboru 2.1.27. slovenský jazyk a literatúra a šo 9.1.1. matematika</t>
  </si>
  <si>
    <t>Slovenský jazyk a literatúra - matematika  (mo)</t>
  </si>
  <si>
    <t>v kombinácii  študijného odboru 2.1.27. slovenský jazyk a literatúra a šo 9.2.1. informatika</t>
  </si>
  <si>
    <t>Slovenský jazyk a literatúra - informatika  (mo)</t>
  </si>
  <si>
    <t>v kombinácii  študijného odboru 2.1.27. slovenský jazyk a literatúra a šo 2.1.1. filozofia</t>
  </si>
  <si>
    <t>Slovenský jazyk a literatúra - filozofia  (mo)</t>
  </si>
  <si>
    <t>v kombinácii  študijného odboru 2.1.27. slovenský jazyk a literatúra a šo 2.1.29 neslovanské jazyky a literatúry</t>
  </si>
  <si>
    <t>Slovenský jazyk a literatúra - nemecký jazyk a literatúra (mo)</t>
  </si>
  <si>
    <t>Slovenský jazyk a literatúra - britské a americké štúdiá (mo)</t>
  </si>
  <si>
    <t>v kombinácii  študijného odboru 2.1.27. slovenský jazyka literatúra a šo 2.1.5. aplikovaná etika</t>
  </si>
  <si>
    <t>Slovenský jazyk a literatúra - aplikovaná etika (mo)</t>
  </si>
  <si>
    <t>v kombinácii študijného odboru  2.1.29. neslovanské jazyky a literatúra  a šo 2.1.1. filozofia</t>
  </si>
  <si>
    <t xml:space="preserve">Nemecký jazyk a literatúra -  filozofia medziodborové štúdium  </t>
  </si>
  <si>
    <t>v kombinácii študijného odboru  2.1.29. neslovanské jazyky a literatúra  a šo 4.2.1 biológia</t>
  </si>
  <si>
    <t xml:space="preserve">Nemecký jazyk a literatúra -  biológia (mo) </t>
  </si>
  <si>
    <t>v kombinácii študijného odboru  2.1.29. neslovanské jazyky a literatúra  a šo 4.1.14 chémia</t>
  </si>
  <si>
    <t>Nemecký jazyk a literatúra -  chémia (mo)</t>
  </si>
  <si>
    <t>v kombinácii študijného odboru  2.1.29. neslovanské jazyky a literatúra  a šo 4.1.35 geografia</t>
  </si>
  <si>
    <t>Nemecký jazyk a literatúra -  geografia</t>
  </si>
  <si>
    <t>v kombinácii študijného odboru  2.1.29. neslovanské jazyky a literatúra  a šo 4.1.1. fyzika</t>
  </si>
  <si>
    <t>Nemecký jazyk a literatúra -  fyzika</t>
  </si>
  <si>
    <t>v kombinácii študijného odboru  2.1.29. neslovanské jazyky a literatúra  a šo 9.1.1 matematika</t>
  </si>
  <si>
    <t>Nemecký jazyk a literatúra -  matermatika</t>
  </si>
  <si>
    <t>v kombinácii študijného odboru  2.1.29. neslovanské jazyky a literatúra  a šo 9.2.1 informatika</t>
  </si>
  <si>
    <t xml:space="preserve">Nemecký jazyk a literatúra -  informatika </t>
  </si>
  <si>
    <t>3.1.6 politológia</t>
  </si>
  <si>
    <t>politológia</t>
  </si>
  <si>
    <t>2.1.7 História</t>
  </si>
  <si>
    <t xml:space="preserve">História </t>
  </si>
  <si>
    <t>2.1.32 cudzie jazyky a kultúry</t>
  </si>
  <si>
    <t>rodové štúdiá a kultúra</t>
  </si>
  <si>
    <t>v kombinácii šo:  2.1.7. história a šo: 2.1.27 slovenský jazyk a lieratúra</t>
  </si>
  <si>
    <t>história - slovenský jazyk a literatúra</t>
  </si>
  <si>
    <t>v kombinácii šo:  2.1.7. história a šo: 2.1.29 neslovanské jazyk a a literatúry</t>
  </si>
  <si>
    <t>história - britské a  americké štúdia</t>
  </si>
  <si>
    <t>história - britské a  nemecký jazyk a literatúra</t>
  </si>
  <si>
    <t>v kombinácii šo:  2.1.7. história a šo: 2.1.5. etika</t>
  </si>
  <si>
    <t>história - etika</t>
  </si>
  <si>
    <t>história - psychológia</t>
  </si>
  <si>
    <t>v kombinácii šo:  2.1.7. história a šo: 2.1.1. Filozofia</t>
  </si>
  <si>
    <t>história - filozofia</t>
  </si>
  <si>
    <t xml:space="preserve">v kombinácii šo:  2.1.7. história a šo:9.1.1. matematika </t>
  </si>
  <si>
    <t>história matematika</t>
  </si>
  <si>
    <t xml:space="preserve">v kombinácii šo:  2.1.7. história a šo: 9.2.1. informatika </t>
  </si>
  <si>
    <t xml:space="preserve">história - informatika </t>
  </si>
  <si>
    <t xml:space="preserve">v kombinácii šo:  2.1.7. história a šo:  4.1.14 chémia </t>
  </si>
  <si>
    <t>história - chémia</t>
  </si>
  <si>
    <t>v kombinácii šo:  2.1.7. história a šo: 4.2.1 biológia</t>
  </si>
  <si>
    <t>história -  biológia</t>
  </si>
  <si>
    <t xml:space="preserve">v kombinácii šo:  2.1.7. história a šo:  2.1.7. geografia </t>
  </si>
  <si>
    <t>história -  geografia</t>
  </si>
  <si>
    <t>v kombinácii šo:  2.1.7. história a šo: 4.1.1. fyzika</t>
  </si>
  <si>
    <t>história -  fyzika</t>
  </si>
  <si>
    <t>v kombinácii šo: 2.1.31 klasické jazyky a šo: 2.1.27 slovenský jazyk a literatúra</t>
  </si>
  <si>
    <t>latinský jazyk a literatúra - slovenský jazyk a literatúra</t>
  </si>
  <si>
    <t>SL</t>
  </si>
  <si>
    <t>v kombinácii šo: 2.1.31 klasické jazyky a šo: 2.1.5. etika</t>
  </si>
  <si>
    <t>latinský jazyk a literatúra - etika</t>
  </si>
  <si>
    <t>v kombinácii šo: 2.1.31 klasické jazyky a šo: 2.1.29 neslovanské jazyky a literatúry</t>
  </si>
  <si>
    <t>latinský jazyk a literatúra - neslovanské jazyky a literatúry</t>
  </si>
  <si>
    <t>v kombinácii šo: 2.1.31 klasické jazyky a šo: 2.1.1. filozofia</t>
  </si>
  <si>
    <t>latinský jazyk a literatúra - filozofia</t>
  </si>
  <si>
    <t>v kombinácii šo: 2.1.31 klasické jazyky a šo: 2.1.7. história</t>
  </si>
  <si>
    <t>latinský jazyk a literatúra - história</t>
  </si>
  <si>
    <t xml:space="preserve">šport </t>
  </si>
  <si>
    <t>UPJŠ</t>
  </si>
  <si>
    <t>šport a rekreácia</t>
  </si>
  <si>
    <t>Mgr.</t>
  </si>
  <si>
    <t>7.4.2. Verejné zdravotníctvo</t>
  </si>
  <si>
    <t>7.4.7.Fyzioterapia</t>
  </si>
  <si>
    <t xml:space="preserve">Fyzioterapia </t>
  </si>
  <si>
    <t>1.1.1. učiteľstvo akademických predmetov</t>
  </si>
  <si>
    <t xml:space="preserve">učiteľstvo predmetu biológia </t>
  </si>
  <si>
    <t xml:space="preserve">učiteľstvo predmetu fyzika </t>
  </si>
  <si>
    <t xml:space="preserve">učiteľstvo predmetu chémia </t>
  </si>
  <si>
    <t xml:space="preserve">učiteľstvo predmetu geografia  </t>
  </si>
  <si>
    <t xml:space="preserve">učiteľstvo predmetu matematika   </t>
  </si>
  <si>
    <t xml:space="preserve">učiteľstvo predmetu informatika  </t>
  </si>
  <si>
    <t>4.1.35 geografia</t>
  </si>
  <si>
    <t>geografia</t>
  </si>
  <si>
    <t>geografia (konverzný)</t>
  </si>
  <si>
    <t xml:space="preserve">9.1.1. matematika </t>
  </si>
  <si>
    <t>matematika</t>
  </si>
  <si>
    <t>matematika (konverzný)</t>
  </si>
  <si>
    <t>fyzika  (konverzný)</t>
  </si>
  <si>
    <t xml:space="preserve">biofyzika </t>
  </si>
  <si>
    <t>biofyzika  (konverzný)</t>
  </si>
  <si>
    <t xml:space="preserve">fyzika kondenzovaných látok </t>
  </si>
  <si>
    <t>fyzika kondenzovaných látok         (konverzný)</t>
  </si>
  <si>
    <t>jadrová a subjadrová fyzika</t>
  </si>
  <si>
    <t>jadrová a subjadrová fyzika (konverzný)</t>
  </si>
  <si>
    <t xml:space="preserve">chémia     </t>
  </si>
  <si>
    <t>chémia     (konverzný)</t>
  </si>
  <si>
    <t xml:space="preserve">anorganická chémia   </t>
  </si>
  <si>
    <t xml:space="preserve">anorganická chémia  (konverzný)   </t>
  </si>
  <si>
    <t xml:space="preserve">analytická chémia  </t>
  </si>
  <si>
    <t xml:space="preserve">analytická chémia (konverzný)  </t>
  </si>
  <si>
    <t xml:space="preserve">biochémia    </t>
  </si>
  <si>
    <t>biochémia    (konverzný)</t>
  </si>
  <si>
    <t xml:space="preserve">organická chémia  </t>
  </si>
  <si>
    <t xml:space="preserve">organická chémia (konverzný)  </t>
  </si>
  <si>
    <t xml:space="preserve">botanika a fyziológia rastlín </t>
  </si>
  <si>
    <t>botanika a fyziológia rastlín (konverzný)</t>
  </si>
  <si>
    <t>4.2.1 biológia</t>
  </si>
  <si>
    <t xml:space="preserve">genetika a molekulárna cytológia   </t>
  </si>
  <si>
    <t xml:space="preserve">genetika a molekulárna cytológia  (konverzný) </t>
  </si>
  <si>
    <t xml:space="preserve">zoológia a fyziológia živočíchov   </t>
  </si>
  <si>
    <t>zoológia a fyziológia živočíchov   (konverzný)</t>
  </si>
  <si>
    <t>4.3.4. Všeobecná ekológia</t>
  </si>
  <si>
    <t>všeobecná ekológia a ekológia jedinca a populácií  (konverzný)</t>
  </si>
  <si>
    <t xml:space="preserve">ekonomická a finančná matematika   </t>
  </si>
  <si>
    <t>ekonomická a finančná matematika   (konverzný)</t>
  </si>
  <si>
    <t xml:space="preserve">manažérska matematika  </t>
  </si>
  <si>
    <t>manažérska matematika  (konverzný)</t>
  </si>
  <si>
    <t>9.2.1. informatika</t>
  </si>
  <si>
    <t xml:space="preserve">Informatika   </t>
  </si>
  <si>
    <t>Informatika (konverzný)</t>
  </si>
  <si>
    <t xml:space="preserve">Masmediálne štúdiá   </t>
  </si>
  <si>
    <t xml:space="preserve">Britské a americké štúdiá   </t>
  </si>
  <si>
    <t xml:space="preserve">Sociálna práca    </t>
  </si>
  <si>
    <t>Sociálna práca    (konverzný)</t>
  </si>
  <si>
    <t>3.1.6. politológia</t>
  </si>
  <si>
    <t>3.1.9 psychológia</t>
  </si>
  <si>
    <t xml:space="preserve">Anglický jazyk pre európske inštitúcie a ekonomiku  </t>
  </si>
  <si>
    <t>1.1.1.učiteľstvo akademických predmetov</t>
  </si>
  <si>
    <t>Učiteľstvo slovenského  jazyka a literatúry v kombinácií</t>
  </si>
  <si>
    <t>učiteľstvo  anglického jazyka a literatúra  v kombinácií</t>
  </si>
  <si>
    <t>Učiteľstvo Nemeckého jazyka a literatúry v kombinácií</t>
  </si>
  <si>
    <t>učiteľstvo výchovy k občianstvu  (v kombinácii)</t>
  </si>
  <si>
    <t>učiteľstvo predmetu psychológia (v kombinácii)</t>
  </si>
  <si>
    <t>1.1.1. učiteľstvo akdemických predmetov</t>
  </si>
  <si>
    <t xml:space="preserve">učiteľstvo histórie  (v kombinácii) </t>
  </si>
  <si>
    <t>1.1.1 Učiteľstvo akademických predmetov</t>
  </si>
  <si>
    <t>učiteľstvo  latinského jazyka a literatúry (v kombinácii)</t>
  </si>
  <si>
    <t>7.1.1.Všeobecné lekárstvo</t>
  </si>
  <si>
    <t xml:space="preserve">Všeobecné lekárstvo   </t>
  </si>
  <si>
    <t>SA*</t>
  </si>
  <si>
    <t>MUDr.</t>
  </si>
  <si>
    <t>7.2.1. Zubné lekárstvo</t>
  </si>
  <si>
    <t xml:space="preserve">Zubné lekárstvo    </t>
  </si>
  <si>
    <t>MDDr.</t>
  </si>
  <si>
    <t>7.1.2 Anatómia, histológia a embryológia</t>
  </si>
  <si>
    <t xml:space="preserve">Anatómia, histológia a embryológia   </t>
  </si>
  <si>
    <t>PhD.</t>
  </si>
  <si>
    <t>7.1.3 Normálna a patologická fyziológia</t>
  </si>
  <si>
    <t xml:space="preserve">Normálna a patologická fyziológia   </t>
  </si>
  <si>
    <t>7.1.4 Vnútorné choroby</t>
  </si>
  <si>
    <t xml:space="preserve">Vnútorné choroby </t>
  </si>
  <si>
    <t>7.1.7 Chirurgia</t>
  </si>
  <si>
    <t xml:space="preserve">Chirurgia   </t>
  </si>
  <si>
    <t>7.1.9. Gynekológia a pôrodníctvo</t>
  </si>
  <si>
    <t xml:space="preserve">Gynekológia a pôrodníctvo </t>
  </si>
  <si>
    <t>7.1.10. Pediatria</t>
  </si>
  <si>
    <t xml:space="preserve">Pediatria   </t>
  </si>
  <si>
    <t>7.1.25. Klinická biochémia</t>
  </si>
  <si>
    <t xml:space="preserve">Klinická biochémia  </t>
  </si>
  <si>
    <t>7.2.1 Zubné lekárstvo</t>
  </si>
  <si>
    <t xml:space="preserve">Zubné lekárstvo  </t>
  </si>
  <si>
    <t>7.3.2 Farmakológia</t>
  </si>
  <si>
    <t xml:space="preserve">Lekárska farmakológia  </t>
  </si>
  <si>
    <t>7.4.2 Verejné zdravotníctvo</t>
  </si>
  <si>
    <t>4.1.2. všeob. fyzika a matem. fyzika</t>
  </si>
  <si>
    <t xml:space="preserve">všeob. fyzika a matem. fyzika   </t>
  </si>
  <si>
    <t>4.1.3. fyzika kondenzov.látok a akustika</t>
  </si>
  <si>
    <t xml:space="preserve">fyzika kondenzov.látok    </t>
  </si>
  <si>
    <t xml:space="preserve">jadrová a subjadrová fyzika   </t>
  </si>
  <si>
    <t xml:space="preserve">biofyzika      </t>
  </si>
  <si>
    <t>4.1.15. anorganická chémia</t>
  </si>
  <si>
    <t>4.1.16. organická chémia</t>
  </si>
  <si>
    <t xml:space="preserve">biochémia </t>
  </si>
  <si>
    <t xml:space="preserve">4.2.2. molekulárna cytológia     </t>
  </si>
  <si>
    <t xml:space="preserve">molekulárna cytológia    </t>
  </si>
  <si>
    <t>4.2.4. genetika</t>
  </si>
  <si>
    <t xml:space="preserve">genetika   </t>
  </si>
  <si>
    <t xml:space="preserve">4.2.9. fyziológia rastlín     </t>
  </si>
  <si>
    <t xml:space="preserve">fyziológia rastlín   </t>
  </si>
  <si>
    <t>4.2.10. fyziológia živočíchov</t>
  </si>
  <si>
    <t xml:space="preserve">fyziológia živočíchov   </t>
  </si>
  <si>
    <t xml:space="preserve">9.1.6. diskrétna matematika    </t>
  </si>
  <si>
    <t xml:space="preserve">diskrétna matematika    </t>
  </si>
  <si>
    <t xml:space="preserve">9.1.8. teória vyučovania matematiky  </t>
  </si>
  <si>
    <t xml:space="preserve">teória vyučovania matematiky    </t>
  </si>
  <si>
    <t>9.1.9. aplikovaná matematika</t>
  </si>
  <si>
    <t xml:space="preserve">aplikovaná matematika     </t>
  </si>
  <si>
    <t xml:space="preserve">informatika  </t>
  </si>
  <si>
    <t>3.4.2. Teória a dejiny štátu a práva</t>
  </si>
  <si>
    <t xml:space="preserve">Teória a dejiny štátu a práva   </t>
  </si>
  <si>
    <t>3.4.10. Obchodné a finančné právo</t>
  </si>
  <si>
    <t xml:space="preserve">Obchodné a finančné právo   </t>
  </si>
  <si>
    <t>3.4.11. Občianske právo</t>
  </si>
  <si>
    <t xml:space="preserve">Občianske právo   </t>
  </si>
  <si>
    <t>3.4.7 Trestné právo</t>
  </si>
  <si>
    <t>Trestné právo</t>
  </si>
  <si>
    <t>2.1.36. Literárna veda</t>
  </si>
  <si>
    <t xml:space="preserve">Literárna veda  </t>
  </si>
  <si>
    <t>2.1.3. Dejiny filozofie</t>
  </si>
  <si>
    <t xml:space="preserve">Dejiny filozofie  </t>
  </si>
  <si>
    <t>2.1.29. Neslovanské jazyky a literatúra</t>
  </si>
  <si>
    <t xml:space="preserve">Britské a americké štúdia  </t>
  </si>
  <si>
    <t>3.1.13. Sociálna psychológia a psychológia práce</t>
  </si>
  <si>
    <t xml:space="preserve">Sociálna psychológia a psychológia práce   </t>
  </si>
  <si>
    <t>3.1.8. teória politiky</t>
  </si>
  <si>
    <t xml:space="preserve">teória politiky </t>
  </si>
  <si>
    <t>2.1.9 Slovenské dejiny</t>
  </si>
  <si>
    <t>Slovenské dejiny</t>
  </si>
  <si>
    <t>*skratky fakúlt UPJŠ, Košice:</t>
  </si>
  <si>
    <t>LF - lekárska</t>
  </si>
  <si>
    <t>PF - Prírodovedecká</t>
  </si>
  <si>
    <t>PrávF - Právnická</t>
  </si>
  <si>
    <t>FVS - Fakulta verejnej správy</t>
  </si>
  <si>
    <t>FF - Filozofická</t>
  </si>
  <si>
    <t xml:space="preserve">UPJŠ </t>
  </si>
  <si>
    <t xml:space="preserve">nemá pozastavené </t>
  </si>
  <si>
    <t>LF</t>
  </si>
  <si>
    <t>PF</t>
  </si>
  <si>
    <t>PrávF</t>
  </si>
  <si>
    <t>FVS</t>
  </si>
  <si>
    <t>FF</t>
  </si>
  <si>
    <t>Un. prac.</t>
  </si>
  <si>
    <t>YXV</t>
  </si>
  <si>
    <t>Dr.h.c. prof. Ján Sabol, Dr.Sc</t>
  </si>
  <si>
    <t>(Ne)celebrity</t>
  </si>
  <si>
    <t>Košice</t>
  </si>
  <si>
    <t>Mgr. Ján Sabol PhD.,ArtD.</t>
  </si>
  <si>
    <t>YXV/ Filozofická fakulta UPJŠ</t>
  </si>
  <si>
    <t>Verejenej správy</t>
  </si>
</sst>
</file>

<file path=xl/styles.xml><?xml version="1.0" encoding="utf-8"?>
<styleSheet xmlns="http://schemas.openxmlformats.org/spreadsheetml/2006/main">
  <numFmts count="3">
    <numFmt numFmtId="164" formatCode="0.0%"/>
    <numFmt numFmtId="165" formatCode="_-* #,##0.00\ _€_-;\-* #,##0.00\ _€_-;_-* &quot;-&quot;??\ _€_-;_-@_-"/>
    <numFmt numFmtId="166" formatCode="#,##0.000;[Red]#,##0.000"/>
  </numFmts>
  <fonts count="32">
    <font>
      <sz val="12"/>
      <name val="Times New Roman"/>
      <charset val="238"/>
    </font>
    <font>
      <b/>
      <sz val="12"/>
      <name val="Times New Roman"/>
      <family val="1"/>
      <charset val="238"/>
    </font>
    <font>
      <sz val="8"/>
      <name val="Times New Roman"/>
      <family val="1"/>
      <charset val="238"/>
    </font>
    <font>
      <b/>
      <sz val="12"/>
      <name val="Times New Roman"/>
      <family val="1"/>
    </font>
    <font>
      <sz val="12"/>
      <name val="Times New Roman"/>
      <family val="1"/>
    </font>
    <font>
      <sz val="11"/>
      <name val="Times New Roman"/>
      <family val="1"/>
    </font>
    <font>
      <sz val="12"/>
      <name val="Times New Roman"/>
      <family val="1"/>
      <charset val="238"/>
    </font>
    <font>
      <b/>
      <sz val="14"/>
      <name val="Times New Roman"/>
      <family val="1"/>
      <charset val="238"/>
    </font>
    <font>
      <b/>
      <sz val="16"/>
      <name val="Times New Roman"/>
      <family val="1"/>
      <charset val="238"/>
    </font>
    <font>
      <sz val="16"/>
      <name val="Times New Roman"/>
      <family val="1"/>
      <charset val="238"/>
    </font>
    <font>
      <b/>
      <sz val="14"/>
      <name val="Times New Roman"/>
      <family val="1"/>
    </font>
    <font>
      <sz val="11.5"/>
      <name val="Times New Roman"/>
      <family val="1"/>
      <charset val="238"/>
    </font>
    <font>
      <sz val="48"/>
      <name val="Times New Roman"/>
      <family val="1"/>
      <charset val="238"/>
    </font>
    <font>
      <sz val="10"/>
      <name val="Arial"/>
      <family val="2"/>
      <charset val="238"/>
    </font>
    <font>
      <sz val="9"/>
      <name val="Arial"/>
      <family val="2"/>
      <charset val="238"/>
    </font>
    <font>
      <b/>
      <sz val="10"/>
      <name val="Arial"/>
      <family val="2"/>
      <charset val="238"/>
    </font>
    <font>
      <sz val="8"/>
      <name val="Arial"/>
      <family val="2"/>
      <charset val="238"/>
    </font>
    <font>
      <i/>
      <sz val="9"/>
      <name val="Arial"/>
      <family val="2"/>
      <charset val="238"/>
    </font>
    <font>
      <sz val="8"/>
      <color indexed="10"/>
      <name val="Arial"/>
      <family val="2"/>
      <charset val="238"/>
    </font>
    <font>
      <sz val="8"/>
      <color indexed="8"/>
      <name val="Arial"/>
      <family val="2"/>
      <charset val="238"/>
    </font>
    <font>
      <sz val="12"/>
      <color indexed="10"/>
      <name val="Times New Roman"/>
      <family val="1"/>
      <charset val="238"/>
    </font>
    <font>
      <sz val="10"/>
      <name val="Times New Roman"/>
      <family val="1"/>
      <charset val="238"/>
    </font>
    <font>
      <b/>
      <sz val="10"/>
      <name val="Times New Roman"/>
      <family val="1"/>
      <charset val="238"/>
    </font>
    <font>
      <sz val="9"/>
      <name val="Times New Roman"/>
      <family val="1"/>
      <charset val="238"/>
    </font>
    <font>
      <b/>
      <sz val="9"/>
      <name val="Arial"/>
      <family val="2"/>
      <charset val="238"/>
    </font>
    <font>
      <b/>
      <sz val="20"/>
      <name val="Arial"/>
      <family val="2"/>
      <charset val="238"/>
    </font>
    <font>
      <b/>
      <sz val="18"/>
      <name val="Times New Roman"/>
      <family val="1"/>
      <charset val="238"/>
    </font>
    <font>
      <b/>
      <sz val="22"/>
      <name val="Times New Roman"/>
      <family val="1"/>
      <charset val="238"/>
    </font>
    <font>
      <b/>
      <sz val="8"/>
      <color indexed="81"/>
      <name val="Tahoma"/>
      <family val="2"/>
      <charset val="238"/>
    </font>
    <font>
      <sz val="8"/>
      <color indexed="81"/>
      <name val="Tahoma"/>
      <family val="2"/>
      <charset val="238"/>
    </font>
    <font>
      <u/>
      <sz val="12"/>
      <color indexed="12"/>
      <name val="Times New Roman"/>
      <family val="1"/>
      <charset val="238"/>
    </font>
    <font>
      <u/>
      <sz val="12"/>
      <name val="Times New Roman"/>
      <family val="1"/>
      <charset val="238"/>
    </font>
  </fonts>
  <fills count="7">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indexed="1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0" fillId="0" borderId="0" applyNumberFormat="0" applyFill="0" applyBorder="0" applyAlignment="0" applyProtection="0">
      <alignment vertical="top"/>
      <protection locked="0"/>
    </xf>
  </cellStyleXfs>
  <cellXfs count="371">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0" fillId="0" borderId="2" xfId="0" applyBorder="1"/>
    <xf numFmtId="0" fontId="0" fillId="0" borderId="0" xfId="0" applyAlignment="1">
      <alignment wrapText="1"/>
    </xf>
    <xf numFmtId="0" fontId="0" fillId="0" borderId="1" xfId="0" applyBorder="1"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xf>
    <xf numFmtId="0" fontId="3" fillId="0" borderId="0" xfId="0" applyFont="1" applyAlignment="1">
      <alignment horizontal="center"/>
    </xf>
    <xf numFmtId="0" fontId="0" fillId="0" borderId="0" xfId="0" applyBorder="1"/>
    <xf numFmtId="0" fontId="5" fillId="0" borderId="0" xfId="0" applyFont="1" applyBorder="1" applyAlignment="1">
      <alignment vertical="top" wrapText="1"/>
    </xf>
    <xf numFmtId="0" fontId="4" fillId="0" borderId="0" xfId="0" applyFont="1" applyBorder="1" applyAlignment="1">
      <alignment vertical="top" wrapText="1"/>
    </xf>
    <xf numFmtId="0" fontId="0" fillId="0" borderId="0" xfId="0" applyBorder="1" applyAlignment="1">
      <alignment horizontal="center" wrapText="1"/>
    </xf>
    <xf numFmtId="0" fontId="0" fillId="0" borderId="0" xfId="0" applyBorder="1" applyAlignment="1">
      <alignment horizontal="center"/>
    </xf>
    <xf numFmtId="0" fontId="0" fillId="0" borderId="0" xfId="0" applyAlignment="1"/>
    <xf numFmtId="0" fontId="8" fillId="0" borderId="0" xfId="0" applyFont="1" applyAlignment="1">
      <alignment horizontal="center"/>
    </xf>
    <xf numFmtId="0" fontId="6" fillId="0" borderId="1" xfId="0" applyFont="1" applyBorder="1" applyAlignment="1">
      <alignment wrapText="1"/>
    </xf>
    <xf numFmtId="0" fontId="6" fillId="0" borderId="1" xfId="0" applyFont="1" applyBorder="1"/>
    <xf numFmtId="0" fontId="6" fillId="0" borderId="1" xfId="0" applyFont="1" applyBorder="1" applyAlignment="1">
      <alignment horizontal="center" wrapText="1"/>
    </xf>
    <xf numFmtId="0" fontId="0" fillId="0" borderId="0" xfId="0" applyBorder="1" applyAlignment="1"/>
    <xf numFmtId="0" fontId="6" fillId="0" borderId="0" xfId="0" applyFont="1"/>
    <xf numFmtId="0" fontId="0" fillId="0" borderId="0" xfId="0" applyBorder="1" applyAlignment="1">
      <alignment wrapText="1"/>
    </xf>
    <xf numFmtId="0" fontId="6" fillId="0" borderId="0" xfId="0" applyFont="1" applyAlignment="1">
      <alignment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horizontal="center" vertical="center" wrapText="1"/>
    </xf>
    <xf numFmtId="0" fontId="1" fillId="0" borderId="0" xfId="0" applyFont="1" applyAlignment="1"/>
    <xf numFmtId="0" fontId="10" fillId="0" borderId="0" xfId="0" applyFont="1" applyAlignment="1">
      <alignment horizontal="center"/>
    </xf>
    <xf numFmtId="0" fontId="10" fillId="0" borderId="0" xfId="0" applyFont="1" applyAlignment="1">
      <alignment horizontal="left"/>
    </xf>
    <xf numFmtId="0" fontId="6" fillId="0" borderId="0" xfId="0" applyFont="1" applyFill="1" applyBorder="1" applyAlignment="1">
      <alignment horizontal="center" vertical="center" wrapText="1"/>
    </xf>
    <xf numFmtId="0" fontId="8" fillId="0" borderId="0" xfId="0" applyFont="1" applyAlignment="1">
      <alignment horizontal="center" wrapText="1"/>
    </xf>
    <xf numFmtId="0" fontId="0" fillId="0" borderId="0" xfId="0" applyAlignment="1">
      <alignment vertical="center"/>
    </xf>
    <xf numFmtId="0" fontId="6" fillId="0" borderId="4" xfId="0" applyFont="1" applyBorder="1"/>
    <xf numFmtId="0" fontId="0" fillId="0" borderId="6" xfId="0" applyBorder="1"/>
    <xf numFmtId="0" fontId="9" fillId="0" borderId="0" xfId="0" applyFont="1" applyBorder="1" applyAlignment="1">
      <alignment wrapText="1"/>
    </xf>
    <xf numFmtId="0" fontId="0" fillId="0" borderId="1" xfId="0" applyFill="1" applyBorder="1" applyAlignment="1"/>
    <xf numFmtId="164" fontId="0" fillId="0" borderId="1" xfId="0" applyNumberFormat="1" applyBorder="1"/>
    <xf numFmtId="0" fontId="6" fillId="0" borderId="1" xfId="0" applyFont="1" applyBorder="1" applyAlignment="1"/>
    <xf numFmtId="0" fontId="6" fillId="0" borderId="1" xfId="0" applyFont="1" applyBorder="1" applyAlignment="1">
      <alignment horizontal="center"/>
    </xf>
    <xf numFmtId="0" fontId="6" fillId="0" borderId="1" xfId="0" applyFont="1" applyBorder="1" applyAlignment="1">
      <alignment horizontal="center" vertical="center"/>
    </xf>
    <xf numFmtId="0" fontId="0" fillId="0" borderId="1" xfId="0" applyBorder="1" applyAlignment="1">
      <alignment horizontal="left"/>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11" fillId="0" borderId="0" xfId="0" applyFont="1" applyBorder="1" applyAlignment="1">
      <alignment horizontal="center"/>
    </xf>
    <xf numFmtId="0" fontId="6" fillId="0" borderId="0" xfId="0" applyFont="1" applyBorder="1" applyAlignment="1">
      <alignment wrapText="1"/>
    </xf>
    <xf numFmtId="0" fontId="6" fillId="0" borderId="1" xfId="0" applyFont="1" applyFill="1" applyBorder="1" applyAlignment="1">
      <alignment wrapText="1"/>
    </xf>
    <xf numFmtId="0" fontId="8" fillId="0" borderId="0" xfId="0" applyFont="1" applyAlignment="1">
      <alignment wrapText="1"/>
    </xf>
    <xf numFmtId="0" fontId="6" fillId="0" borderId="1" xfId="0" applyFont="1" applyBorder="1" applyAlignment="1">
      <alignment textRotation="90" wrapText="1"/>
    </xf>
    <xf numFmtId="0" fontId="6" fillId="0" borderId="7" xfId="0" applyFont="1" applyBorder="1"/>
    <xf numFmtId="0" fontId="6" fillId="0" borderId="8" xfId="0" applyFont="1" applyBorder="1" applyAlignment="1">
      <alignment textRotation="90" wrapText="1"/>
    </xf>
    <xf numFmtId="0" fontId="6" fillId="0" borderId="9" xfId="0" applyFont="1" applyBorder="1" applyAlignment="1">
      <alignment textRotation="90" wrapText="1"/>
    </xf>
    <xf numFmtId="0" fontId="0" fillId="0" borderId="8" xfId="0" applyBorder="1"/>
    <xf numFmtId="0" fontId="0" fillId="0" borderId="9" xfId="0" applyBorder="1"/>
    <xf numFmtId="0" fontId="6" fillId="0" borderId="0" xfId="0" applyFont="1" applyAlignment="1">
      <alignment horizontal="left" vertical="center"/>
    </xf>
    <xf numFmtId="0" fontId="8" fillId="0" borderId="0" xfId="0" applyFont="1" applyAlignment="1">
      <alignment horizontal="left"/>
    </xf>
    <xf numFmtId="0" fontId="13" fillId="0" borderId="1" xfId="0" applyFont="1" applyBorder="1" applyAlignment="1">
      <alignment horizontal="center"/>
    </xf>
    <xf numFmtId="14" fontId="13" fillId="0" borderId="1" xfId="0" applyNumberFormat="1" applyFont="1" applyBorder="1" applyAlignment="1">
      <alignment horizontal="center"/>
    </xf>
    <xf numFmtId="0" fontId="13" fillId="0" borderId="1" xfId="0" applyFont="1" applyBorder="1" applyAlignment="1">
      <alignment horizontal="left"/>
    </xf>
    <xf numFmtId="0" fontId="13" fillId="0" borderId="1" xfId="0" applyFont="1" applyBorder="1"/>
    <xf numFmtId="0" fontId="13" fillId="0" borderId="6" xfId="0" applyFont="1" applyBorder="1" applyAlignment="1">
      <alignment horizontal="center"/>
    </xf>
    <xf numFmtId="0" fontId="13" fillId="0" borderId="0" xfId="0" applyFont="1" applyBorder="1"/>
    <xf numFmtId="0" fontId="13" fillId="0" borderId="0" xfId="0" applyFont="1" applyBorder="1" applyAlignment="1">
      <alignment horizontal="center"/>
    </xf>
    <xf numFmtId="14" fontId="13" fillId="0" borderId="0" xfId="0" applyNumberFormat="1" applyFont="1" applyBorder="1" applyAlignment="1">
      <alignment horizontal="center"/>
    </xf>
    <xf numFmtId="0" fontId="13" fillId="0" borderId="10" xfId="0" applyFont="1" applyBorder="1" applyAlignment="1">
      <alignment horizontal="center"/>
    </xf>
    <xf numFmtId="0" fontId="13" fillId="0" borderId="0" xfId="0" applyFont="1" applyAlignment="1">
      <alignment horizontal="center" wrapText="1"/>
    </xf>
    <xf numFmtId="0" fontId="13" fillId="0" borderId="1" xfId="0" applyFont="1" applyBorder="1" applyAlignment="1">
      <alignment horizontal="center" wrapText="1"/>
    </xf>
    <xf numFmtId="0" fontId="13" fillId="0" borderId="11" xfId="0" applyFont="1" applyBorder="1" applyAlignment="1">
      <alignment horizontal="center"/>
    </xf>
    <xf numFmtId="0" fontId="14" fillId="0" borderId="1" xfId="0" applyFont="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left" vertical="center" wrapText="1"/>
    </xf>
    <xf numFmtId="0" fontId="15"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0" fontId="16" fillId="0" borderId="1" xfId="0" applyFont="1" applyBorder="1"/>
    <xf numFmtId="0" fontId="16" fillId="0" borderId="1" xfId="0" applyFont="1" applyBorder="1" applyAlignment="1">
      <alignment vertical="center" wrapText="1"/>
    </xf>
    <xf numFmtId="0" fontId="16" fillId="0" borderId="0" xfId="0" applyFont="1"/>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wrapText="1"/>
    </xf>
    <xf numFmtId="0" fontId="16" fillId="0" borderId="1" xfId="0" applyFont="1" applyFill="1" applyBorder="1" applyAlignment="1">
      <alignment horizontal="center"/>
    </xf>
    <xf numFmtId="0" fontId="16" fillId="0" borderId="1" xfId="0" applyFont="1" applyFill="1" applyBorder="1" applyAlignment="1">
      <alignment wrapText="1"/>
    </xf>
    <xf numFmtId="0" fontId="16" fillId="0" borderId="1" xfId="0" applyFont="1" applyBorder="1" applyAlignment="1" applyProtection="1">
      <alignment wrapText="1"/>
      <protection locked="0"/>
    </xf>
    <xf numFmtId="0" fontId="16" fillId="0" borderId="1" xfId="0" applyFont="1" applyFill="1" applyBorder="1" applyAlignment="1" applyProtection="1">
      <alignment horizontal="center"/>
      <protection locked="0"/>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Border="1" applyAlignment="1">
      <alignment horizontal="center"/>
    </xf>
    <xf numFmtId="0" fontId="19" fillId="0" borderId="1" xfId="0" applyNumberFormat="1" applyFont="1" applyFill="1" applyBorder="1" applyAlignment="1" applyProtection="1">
      <alignment vertical="center" wrapText="1"/>
      <protection locked="0"/>
    </xf>
    <xf numFmtId="0" fontId="16" fillId="0" borderId="1" xfId="0" applyFont="1" applyBorder="1" applyAlignment="1">
      <alignment horizontal="center" vertical="center"/>
    </xf>
    <xf numFmtId="4" fontId="16"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xf>
    <xf numFmtId="4" fontId="16" fillId="0" borderId="1" xfId="0" applyNumberFormat="1" applyFont="1" applyBorder="1" applyAlignment="1" applyProtection="1">
      <alignment horizontal="center"/>
      <protection locked="0"/>
    </xf>
    <xf numFmtId="0" fontId="6"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2" borderId="1" xfId="0" applyFont="1" applyFill="1" applyBorder="1"/>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left"/>
    </xf>
    <xf numFmtId="0" fontId="15" fillId="2" borderId="1" xfId="0" applyFont="1" applyFill="1" applyBorder="1" applyAlignment="1">
      <alignment horizontal="center"/>
    </xf>
    <xf numFmtId="0" fontId="6"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6" fillId="2" borderId="1" xfId="0" applyFont="1" applyFill="1" applyBorder="1" applyAlignment="1">
      <alignment horizontal="left"/>
    </xf>
    <xf numFmtId="0" fontId="0" fillId="2" borderId="1" xfId="0" applyFill="1" applyBorder="1" applyAlignment="1"/>
    <xf numFmtId="0" fontId="6" fillId="2" borderId="1" xfId="0" applyFont="1" applyFill="1" applyBorder="1" applyAlignment="1">
      <alignment horizontal="center"/>
    </xf>
    <xf numFmtId="0" fontId="16" fillId="0" borderId="0" xfId="0" applyFont="1" applyAlignment="1">
      <alignment wrapText="1"/>
    </xf>
    <xf numFmtId="0" fontId="16" fillId="0" borderId="1" xfId="0" applyFont="1" applyBorder="1" applyAlignment="1">
      <alignment vertical="center"/>
    </xf>
    <xf numFmtId="4" fontId="16" fillId="0" borderId="1" xfId="0" applyNumberFormat="1" applyFont="1" applyBorder="1" applyAlignment="1">
      <alignment horizontal="center" vertical="center"/>
    </xf>
    <xf numFmtId="0" fontId="16" fillId="0" borderId="1" xfId="0" applyFont="1" applyBorder="1" applyAlignment="1">
      <alignment horizontal="left" vertical="center"/>
    </xf>
    <xf numFmtId="4" fontId="16" fillId="0" borderId="0" xfId="0" applyNumberFormat="1" applyFont="1" applyAlignment="1">
      <alignment horizontal="center" vertical="center"/>
    </xf>
    <xf numFmtId="0" fontId="18" fillId="0" borderId="1" xfId="0" applyFont="1" applyFill="1" applyBorder="1" applyAlignment="1">
      <alignment horizontal="left" vertical="center" wrapText="1"/>
    </xf>
    <xf numFmtId="4" fontId="18" fillId="0" borderId="1" xfId="0" applyNumberFormat="1" applyFont="1" applyBorder="1" applyAlignment="1">
      <alignment horizontal="center" vertical="center"/>
    </xf>
    <xf numFmtId="0" fontId="18" fillId="0" borderId="1" xfId="0" applyFont="1" applyBorder="1" applyAlignment="1">
      <alignment vertical="center"/>
    </xf>
    <xf numFmtId="0" fontId="16" fillId="0" borderId="1" xfId="0" applyFont="1" applyFill="1" applyBorder="1"/>
    <xf numFmtId="0" fontId="16" fillId="0" borderId="1" xfId="0" applyFont="1" applyBorder="1" applyAlignment="1">
      <alignment vertical="top" wrapText="1"/>
    </xf>
    <xf numFmtId="4" fontId="16" fillId="0" borderId="4" xfId="0" applyNumberFormat="1" applyFont="1" applyFill="1" applyBorder="1" applyAlignment="1">
      <alignment horizontal="center"/>
    </xf>
    <xf numFmtId="0" fontId="20" fillId="0" borderId="0" xfId="0" applyFont="1" applyBorder="1"/>
    <xf numFmtId="0" fontId="20" fillId="0" borderId="0" xfId="0" applyFont="1" applyBorder="1" applyAlignment="1"/>
    <xf numFmtId="0" fontId="0" fillId="0" borderId="0" xfId="0" applyBorder="1" applyAlignment="1">
      <alignment horizontal="center"/>
    </xf>
    <xf numFmtId="0" fontId="8" fillId="0" borderId="0" xfId="0" applyFont="1" applyAlignment="1">
      <alignment horizontal="center" wrapText="1"/>
    </xf>
    <xf numFmtId="0" fontId="6" fillId="0" borderId="1" xfId="0" applyFont="1" applyBorder="1" applyAlignment="1">
      <alignment horizontal="center"/>
    </xf>
    <xf numFmtId="0" fontId="0" fillId="0" borderId="1" xfId="0" applyBorder="1" applyAlignment="1"/>
    <xf numFmtId="0" fontId="0" fillId="0" borderId="1" xfId="0" applyBorder="1" applyAlignment="1">
      <alignment horizontal="center"/>
    </xf>
    <xf numFmtId="0" fontId="0" fillId="0" borderId="0" xfId="0" applyAlignment="1">
      <alignment horizontal="center" vertical="center"/>
    </xf>
    <xf numFmtId="0" fontId="6" fillId="0" borderId="1" xfId="0" applyFont="1" applyBorder="1" applyAlignment="1">
      <alignment horizontal="center" wrapText="1"/>
    </xf>
    <xf numFmtId="0" fontId="0" fillId="0" borderId="1" xfId="0" applyBorder="1" applyAlignment="1">
      <alignment horizontal="center" wrapText="1"/>
    </xf>
    <xf numFmtId="3" fontId="21" fillId="3" borderId="3" xfId="0" applyNumberFormat="1" applyFont="1" applyFill="1" applyBorder="1" applyAlignment="1">
      <alignment horizontal="center"/>
    </xf>
    <xf numFmtId="3" fontId="21" fillId="3" borderId="5" xfId="0" applyNumberFormat="1" applyFont="1" applyFill="1" applyBorder="1" applyAlignment="1">
      <alignment horizontal="center"/>
    </xf>
    <xf numFmtId="3" fontId="22" fillId="3" borderId="5" xfId="0" applyNumberFormat="1" applyFont="1" applyFill="1" applyBorder="1" applyAlignment="1">
      <alignment horizontal="center"/>
    </xf>
    <xf numFmtId="3" fontId="21" fillId="3" borderId="4" xfId="0" applyNumberFormat="1" applyFont="1" applyFill="1" applyBorder="1" applyAlignment="1">
      <alignment horizontal="center"/>
    </xf>
    <xf numFmtId="3" fontId="22" fillId="3" borderId="17" xfId="0" applyNumberFormat="1" applyFont="1" applyFill="1" applyBorder="1" applyAlignment="1">
      <alignment horizontal="center"/>
    </xf>
    <xf numFmtId="3" fontId="7" fillId="3" borderId="18" xfId="0" applyNumberFormat="1" applyFont="1" applyFill="1" applyBorder="1" applyAlignment="1">
      <alignment horizontal="center"/>
    </xf>
    <xf numFmtId="3" fontId="7" fillId="3" borderId="19" xfId="0" applyNumberFormat="1" applyFont="1" applyFill="1" applyBorder="1" applyAlignment="1">
      <alignment horizontal="center"/>
    </xf>
    <xf numFmtId="3" fontId="7" fillId="3" borderId="20" xfId="0" applyNumberFormat="1" applyFont="1" applyFill="1" applyBorder="1" applyAlignment="1">
      <alignment horizontal="center"/>
    </xf>
    <xf numFmtId="3" fontId="7" fillId="3" borderId="21" xfId="0" applyNumberFormat="1" applyFont="1" applyFill="1" applyBorder="1" applyAlignment="1">
      <alignment horizontal="center"/>
    </xf>
    <xf numFmtId="3" fontId="21" fillId="3" borderId="0" xfId="0" applyNumberFormat="1" applyFont="1" applyFill="1"/>
    <xf numFmtId="3" fontId="1" fillId="3" borderId="1" xfId="0" applyNumberFormat="1" applyFont="1" applyFill="1" applyBorder="1"/>
    <xf numFmtId="3" fontId="1" fillId="3" borderId="5" xfId="0" applyNumberFormat="1" applyFont="1" applyFill="1" applyBorder="1"/>
    <xf numFmtId="3" fontId="1" fillId="3" borderId="22" xfId="0" applyNumberFormat="1" applyFont="1" applyFill="1" applyBorder="1"/>
    <xf numFmtId="3" fontId="7" fillId="3" borderId="14" xfId="0" applyNumberFormat="1" applyFont="1" applyFill="1" applyBorder="1"/>
    <xf numFmtId="3" fontId="7" fillId="3" borderId="15" xfId="0" applyNumberFormat="1" applyFont="1" applyFill="1" applyBorder="1"/>
    <xf numFmtId="3" fontId="7" fillId="3" borderId="1" xfId="0" applyNumberFormat="1" applyFont="1" applyFill="1" applyBorder="1"/>
    <xf numFmtId="3" fontId="7" fillId="3" borderId="9" xfId="0" applyNumberFormat="1" applyFont="1" applyFill="1" applyBorder="1"/>
    <xf numFmtId="3" fontId="7" fillId="3" borderId="1" xfId="0" applyNumberFormat="1" applyFont="1" applyFill="1" applyBorder="1" applyAlignment="1">
      <alignment horizontal="right"/>
    </xf>
    <xf numFmtId="3" fontId="7" fillId="3" borderId="23" xfId="0" applyNumberFormat="1" applyFont="1" applyFill="1" applyBorder="1"/>
    <xf numFmtId="3" fontId="7" fillId="3" borderId="24" xfId="0" applyNumberFormat="1" applyFont="1" applyFill="1" applyBorder="1"/>
    <xf numFmtId="3" fontId="7" fillId="3" borderId="25" xfId="0" applyNumberFormat="1" applyFont="1" applyFill="1" applyBorder="1"/>
    <xf numFmtId="3" fontId="7" fillId="3" borderId="26" xfId="0" applyNumberFormat="1" applyFont="1" applyFill="1" applyBorder="1"/>
    <xf numFmtId="3" fontId="1" fillId="3" borderId="1" xfId="0" applyNumberFormat="1" applyFont="1" applyFill="1" applyBorder="1" applyAlignment="1">
      <alignment horizontal="center" vertical="center"/>
    </xf>
    <xf numFmtId="3" fontId="1" fillId="3" borderId="1" xfId="0" applyNumberFormat="1" applyFont="1" applyFill="1" applyBorder="1" applyAlignment="1">
      <alignment horizontal="right"/>
    </xf>
    <xf numFmtId="3" fontId="1" fillId="3" borderId="3" xfId="0" applyNumberFormat="1" applyFont="1" applyFill="1" applyBorder="1"/>
    <xf numFmtId="3" fontId="1" fillId="3" borderId="0" xfId="0" applyNumberFormat="1" applyFont="1" applyFill="1"/>
    <xf numFmtId="3" fontId="1" fillId="3" borderId="2" xfId="0" applyNumberFormat="1" applyFont="1" applyFill="1" applyBorder="1" applyAlignment="1">
      <alignment horizontal="center"/>
    </xf>
    <xf numFmtId="3" fontId="1" fillId="3" borderId="27" xfId="0" applyNumberFormat="1" applyFont="1" applyFill="1" applyBorder="1" applyAlignment="1">
      <alignment horizontal="center"/>
    </xf>
    <xf numFmtId="3" fontId="1" fillId="3" borderId="17" xfId="0" applyNumberFormat="1" applyFont="1" applyFill="1" applyBorder="1" applyAlignment="1">
      <alignment horizontal="center"/>
    </xf>
    <xf numFmtId="3" fontId="7" fillId="3" borderId="28" xfId="0" applyNumberFormat="1" applyFont="1" applyFill="1" applyBorder="1" applyAlignment="1">
      <alignment horizontal="center"/>
    </xf>
    <xf numFmtId="3" fontId="7" fillId="3" borderId="2" xfId="0" applyNumberFormat="1" applyFont="1" applyFill="1" applyBorder="1" applyAlignment="1">
      <alignment horizontal="center"/>
    </xf>
    <xf numFmtId="3" fontId="7" fillId="3" borderId="29" xfId="0" applyNumberFormat="1" applyFont="1" applyFill="1" applyBorder="1" applyAlignment="1">
      <alignment horizontal="center"/>
    </xf>
    <xf numFmtId="3" fontId="7" fillId="3" borderId="25" xfId="0" applyNumberFormat="1" applyFont="1" applyFill="1" applyBorder="1" applyAlignment="1">
      <alignment horizontal="center"/>
    </xf>
    <xf numFmtId="3" fontId="0" fillId="0" borderId="1" xfId="0" applyNumberFormat="1" applyBorder="1"/>
    <xf numFmtId="0" fontId="1" fillId="0" borderId="1" xfId="0" applyFont="1" applyBorder="1" applyAlignment="1">
      <alignment horizontal="center"/>
    </xf>
    <xf numFmtId="0" fontId="1" fillId="0" borderId="1" xfId="0" applyFont="1" applyBorder="1"/>
    <xf numFmtId="3" fontId="1" fillId="0" borderId="1" xfId="0" applyNumberFormat="1" applyFont="1" applyBorder="1"/>
    <xf numFmtId="0" fontId="0" fillId="3" borderId="0" xfId="0" applyFill="1" applyBorder="1" applyAlignment="1">
      <alignment horizontal="center"/>
    </xf>
    <xf numFmtId="0" fontId="6" fillId="3" borderId="0" xfId="0" applyFont="1" applyFill="1" applyBorder="1" applyAlignment="1">
      <alignment horizontal="center"/>
    </xf>
    <xf numFmtId="0" fontId="0" fillId="3" borderId="1" xfId="0" applyFill="1" applyBorder="1" applyAlignment="1">
      <alignment horizontal="center"/>
    </xf>
    <xf numFmtId="3" fontId="0" fillId="3" borderId="1" xfId="0" applyNumberFormat="1" applyFill="1" applyBorder="1"/>
    <xf numFmtId="3" fontId="1" fillId="4" borderId="2" xfId="0" applyNumberFormat="1" applyFont="1" applyFill="1" applyBorder="1" applyAlignment="1">
      <alignment horizontal="center"/>
    </xf>
    <xf numFmtId="3" fontId="6" fillId="4" borderId="1" xfId="0" applyNumberFormat="1" applyFont="1" applyFill="1" applyBorder="1"/>
    <xf numFmtId="3" fontId="0" fillId="4" borderId="1" xfId="0" applyNumberFormat="1" applyFill="1" applyBorder="1"/>
    <xf numFmtId="0" fontId="11" fillId="0" borderId="1" xfId="0" applyFont="1" applyBorder="1" applyAlignment="1">
      <alignment vertical="center" wrapText="1"/>
    </xf>
    <xf numFmtId="0" fontId="11" fillId="0" borderId="1" xfId="0" applyFont="1" applyBorder="1" applyAlignment="1">
      <alignment vertical="center"/>
    </xf>
    <xf numFmtId="0" fontId="11" fillId="3" borderId="1" xfId="0" applyFont="1" applyFill="1" applyBorder="1" applyAlignment="1">
      <alignment vertical="center" wrapText="1"/>
    </xf>
    <xf numFmtId="0" fontId="0" fillId="3" borderId="0" xfId="0" applyFill="1" applyAlignment="1"/>
    <xf numFmtId="0" fontId="11" fillId="0" borderId="1" xfId="0" applyFont="1" applyBorder="1" applyAlignment="1"/>
    <xf numFmtId="0" fontId="11" fillId="3" borderId="1" xfId="0" applyFont="1" applyFill="1" applyBorder="1" applyAlignment="1"/>
    <xf numFmtId="0" fontId="11" fillId="0" borderId="1" xfId="0" applyFont="1" applyBorder="1" applyAlignment="1">
      <alignment wrapText="1"/>
    </xf>
    <xf numFmtId="0" fontId="1" fillId="0" borderId="1" xfId="0" applyFont="1" applyBorder="1" applyAlignment="1"/>
    <xf numFmtId="0" fontId="1" fillId="3" borderId="1" xfId="0" applyFont="1" applyFill="1" applyBorder="1" applyAlignment="1"/>
    <xf numFmtId="0" fontId="11" fillId="0" borderId="0" xfId="0" applyFont="1" applyBorder="1" applyAlignment="1"/>
    <xf numFmtId="0" fontId="11" fillId="3" borderId="0" xfId="0" applyFont="1" applyFill="1" applyBorder="1" applyAlignment="1"/>
    <xf numFmtId="0" fontId="0" fillId="0" borderId="1" xfId="0" applyBorder="1" applyAlignment="1">
      <alignment vertical="center" wrapText="1"/>
    </xf>
    <xf numFmtId="0" fontId="0" fillId="0" borderId="1" xfId="0" applyBorder="1" applyAlignment="1">
      <alignment vertical="center"/>
    </xf>
    <xf numFmtId="0" fontId="6" fillId="3" borderId="1" xfId="0" applyFont="1" applyFill="1" applyBorder="1" applyAlignment="1">
      <alignment vertical="center" wrapText="1"/>
    </xf>
    <xf numFmtId="0" fontId="6" fillId="0" borderId="1" xfId="0" applyFont="1" applyBorder="1" applyAlignment="1">
      <alignment vertical="center" wrapText="1"/>
    </xf>
    <xf numFmtId="0" fontId="0" fillId="3" borderId="1" xfId="0" applyFill="1" applyBorder="1" applyAlignment="1"/>
    <xf numFmtId="0" fontId="6" fillId="3" borderId="1" xfId="0" applyFont="1" applyFill="1" applyBorder="1" applyAlignment="1"/>
    <xf numFmtId="0" fontId="7" fillId="0" borderId="1" xfId="0" applyFont="1" applyBorder="1" applyAlignment="1">
      <alignment horizontal="center"/>
    </xf>
    <xf numFmtId="0" fontId="7" fillId="0" borderId="1" xfId="0" applyFont="1" applyBorder="1" applyAlignment="1"/>
    <xf numFmtId="0" fontId="0" fillId="3" borderId="0" xfId="0" applyFill="1" applyAlignment="1">
      <alignment horizontal="center"/>
    </xf>
    <xf numFmtId="0" fontId="0" fillId="3" borderId="1" xfId="0"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xf>
    <xf numFmtId="0" fontId="7" fillId="3" borderId="1" xfId="0" applyFont="1" applyFill="1" applyBorder="1" applyAlignment="1">
      <alignment horizontal="center"/>
    </xf>
    <xf numFmtId="0" fontId="6" fillId="3" borderId="1" xfId="0" applyFont="1" applyFill="1" applyBorder="1" applyAlignment="1">
      <alignment horizontal="center" wrapText="1"/>
    </xf>
    <xf numFmtId="0" fontId="0" fillId="3" borderId="5" xfId="0" applyFill="1" applyBorder="1" applyAlignment="1">
      <alignment horizontal="center"/>
    </xf>
    <xf numFmtId="2" fontId="0" fillId="3" borderId="5" xfId="0" applyNumberFormat="1" applyFill="1" applyBorder="1" applyAlignment="1">
      <alignment horizontal="center"/>
    </xf>
    <xf numFmtId="0" fontId="6" fillId="0" borderId="6" xfId="0" applyFont="1" applyFill="1" applyBorder="1" applyAlignment="1">
      <alignment horizontal="center" vertical="center" wrapText="1"/>
    </xf>
    <xf numFmtId="2" fontId="0" fillId="3" borderId="1" xfId="0" applyNumberFormat="1" applyFill="1" applyBorder="1" applyAlignment="1">
      <alignment horizontal="center"/>
    </xf>
    <xf numFmtId="0" fontId="0" fillId="0" borderId="6" xfId="0" applyBorder="1" applyAlignment="1">
      <alignment horizontal="center" wrapText="1"/>
    </xf>
    <xf numFmtId="0" fontId="7" fillId="0" borderId="6" xfId="0" applyFont="1" applyBorder="1" applyAlignment="1">
      <alignment horizontal="center"/>
    </xf>
    <xf numFmtId="2" fontId="1" fillId="3" borderId="1" xfId="0" applyNumberFormat="1" applyFont="1" applyFill="1" applyBorder="1" applyAlignment="1">
      <alignment horizontal="center"/>
    </xf>
    <xf numFmtId="0" fontId="6" fillId="3" borderId="0" xfId="0" applyFont="1" applyFill="1" applyAlignment="1">
      <alignment horizontal="center"/>
    </xf>
    <xf numFmtId="0" fontId="1" fillId="0" borderId="1" xfId="0" applyFont="1" applyFill="1" applyBorder="1" applyAlignment="1">
      <alignment horizontal="center" vertical="center" wrapText="1"/>
    </xf>
    <xf numFmtId="0" fontId="1" fillId="3" borderId="0" xfId="0" applyFont="1" applyFill="1" applyAlignment="1">
      <alignment horizontal="center"/>
    </xf>
    <xf numFmtId="0" fontId="7" fillId="0" borderId="1" xfId="0" applyFont="1" applyFill="1" applyBorder="1" applyAlignment="1">
      <alignment horizontal="center" vertical="center" wrapText="1"/>
    </xf>
    <xf numFmtId="0" fontId="7" fillId="3" borderId="0" xfId="0" applyFont="1" applyFill="1" applyAlignment="1">
      <alignment horizontal="center"/>
    </xf>
    <xf numFmtId="165" fontId="0" fillId="0" borderId="0" xfId="0" applyNumberFormat="1" applyAlignment="1">
      <alignment horizontal="center" vertical="center"/>
    </xf>
    <xf numFmtId="165" fontId="6" fillId="0" borderId="1" xfId="0" applyNumberFormat="1" applyFont="1" applyBorder="1" applyAlignment="1">
      <alignment horizontal="center" vertical="center" wrapText="1"/>
    </xf>
    <xf numFmtId="165" fontId="0" fillId="0" borderId="1" xfId="0" applyNumberFormat="1" applyBorder="1" applyAlignment="1">
      <alignment horizontal="center" vertical="center"/>
    </xf>
    <xf numFmtId="0" fontId="23" fillId="5" borderId="0" xfId="0" applyFont="1" applyFill="1" applyBorder="1" applyAlignment="1"/>
    <xf numFmtId="0" fontId="21" fillId="5" borderId="0" xfId="0" applyFont="1" applyFill="1" applyBorder="1" applyAlignment="1"/>
    <xf numFmtId="0" fontId="0" fillId="3" borderId="0" xfId="0" applyFill="1" applyBorder="1" applyAlignment="1"/>
    <xf numFmtId="0" fontId="7" fillId="0" borderId="1" xfId="0" applyFont="1" applyBorder="1" applyAlignment="1">
      <alignment horizontal="center" vertical="center"/>
    </xf>
    <xf numFmtId="0" fontId="7" fillId="6" borderId="1" xfId="0" applyFont="1" applyFill="1" applyBorder="1" applyAlignment="1">
      <alignment horizontal="center" vertical="center"/>
    </xf>
    <xf numFmtId="165" fontId="7" fillId="0" borderId="1" xfId="0" applyNumberFormat="1" applyFont="1" applyBorder="1" applyAlignment="1">
      <alignment horizontal="center" vertical="center"/>
    </xf>
    <xf numFmtId="0" fontId="7" fillId="0" borderId="0" xfId="0" applyFont="1" applyBorder="1" applyAlignment="1"/>
    <xf numFmtId="0" fontId="0" fillId="0" borderId="0" xfId="0" applyBorder="1" applyAlignment="1">
      <alignment horizontal="center" vertical="center"/>
    </xf>
    <xf numFmtId="165" fontId="0" fillId="0" borderId="0" xfId="0" applyNumberFormat="1" applyBorder="1" applyAlignment="1">
      <alignment horizontal="center" vertical="center"/>
    </xf>
    <xf numFmtId="0" fontId="7" fillId="0" borderId="0" xfId="0" applyFont="1" applyAlignment="1"/>
    <xf numFmtId="0" fontId="0" fillId="3" borderId="0" xfId="0" applyFill="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165" fontId="1" fillId="0" borderId="0" xfId="0" applyNumberFormat="1" applyFont="1" applyAlignment="1">
      <alignment horizontal="center" vertical="center"/>
    </xf>
    <xf numFmtId="0" fontId="6" fillId="0" borderId="0" xfId="0" applyFont="1" applyBorder="1" applyAlignment="1">
      <alignment horizontal="center" vertical="center"/>
    </xf>
    <xf numFmtId="165" fontId="0" fillId="3" borderId="0" xfId="0" applyNumberFormat="1" applyFill="1" applyAlignment="1">
      <alignment horizontal="center" vertical="center"/>
    </xf>
    <xf numFmtId="0" fontId="7" fillId="0" borderId="0" xfId="0" applyFont="1" applyAlignment="1">
      <alignment horizontal="center" vertical="center"/>
    </xf>
    <xf numFmtId="165" fontId="7" fillId="0" borderId="0" xfId="0" applyNumberFormat="1" applyFont="1" applyAlignment="1">
      <alignment horizontal="center" vertical="center"/>
    </xf>
    <xf numFmtId="0" fontId="1" fillId="0" borderId="0" xfId="0" applyFont="1"/>
    <xf numFmtId="0" fontId="1" fillId="3" borderId="0" xfId="0" applyFont="1" applyFill="1" applyBorder="1" applyAlignment="1">
      <alignment wrapText="1"/>
    </xf>
    <xf numFmtId="0" fontId="1" fillId="3" borderId="0" xfId="0" applyFont="1" applyFill="1" applyBorder="1" applyAlignment="1">
      <alignment horizontal="center"/>
    </xf>
    <xf numFmtId="0" fontId="1" fillId="3" borderId="0" xfId="0" applyFont="1" applyFill="1" applyBorder="1"/>
    <xf numFmtId="0" fontId="0" fillId="3" borderId="0" xfId="0" applyFill="1"/>
    <xf numFmtId="0" fontId="1" fillId="3" borderId="0" xfId="0" applyFont="1" applyFill="1"/>
    <xf numFmtId="0" fontId="0" fillId="3" borderId="1" xfId="0" applyFill="1" applyBorder="1"/>
    <xf numFmtId="0" fontId="0" fillId="3" borderId="7" xfId="0" applyFill="1" applyBorder="1" applyAlignment="1">
      <alignment vertical="center"/>
    </xf>
    <xf numFmtId="0" fontId="1" fillId="3" borderId="6" xfId="0" applyFont="1" applyFill="1" applyBorder="1" applyAlignment="1">
      <alignment horizontal="center" vertical="center"/>
    </xf>
    <xf numFmtId="0" fontId="0" fillId="3" borderId="2" xfId="0" applyFill="1" applyBorder="1" applyAlignment="1">
      <alignment vertical="center"/>
    </xf>
    <xf numFmtId="0" fontId="6" fillId="3" borderId="6" xfId="0" applyFont="1" applyFill="1" applyBorder="1" applyAlignment="1">
      <alignment horizontal="center" vertical="center"/>
    </xf>
    <xf numFmtId="0" fontId="0" fillId="3" borderId="7" xfId="0" applyFill="1" applyBorder="1" applyAlignment="1">
      <alignment horizontal="center" vertical="center"/>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xf>
    <xf numFmtId="0" fontId="1" fillId="3" borderId="1" xfId="0" applyFont="1" applyFill="1" applyBorder="1"/>
    <xf numFmtId="0" fontId="1" fillId="3" borderId="1" xfId="0" applyFont="1" applyFill="1" applyBorder="1" applyAlignment="1">
      <alignment wrapText="1"/>
    </xf>
    <xf numFmtId="3" fontId="0" fillId="0" borderId="8" xfId="0" applyNumberFormat="1" applyBorder="1"/>
    <xf numFmtId="3" fontId="0" fillId="0" borderId="9" xfId="0" applyNumberFormat="1" applyBorder="1"/>
    <xf numFmtId="0" fontId="7" fillId="0" borderId="1" xfId="0" applyFont="1" applyBorder="1"/>
    <xf numFmtId="0" fontId="7" fillId="0" borderId="0" xfId="0" applyFont="1"/>
    <xf numFmtId="0" fontId="6" fillId="0" borderId="0" xfId="0" applyFont="1" applyAlignment="1"/>
    <xf numFmtId="0" fontId="8" fillId="3" borderId="0" xfId="0" applyFont="1" applyFill="1" applyBorder="1"/>
    <xf numFmtId="0" fontId="6" fillId="3" borderId="0" xfId="0" applyFont="1" applyFill="1" applyBorder="1"/>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xf>
    <xf numFmtId="0" fontId="6"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14" fillId="3" borderId="4"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0" fontId="26" fillId="3" borderId="0" xfId="0" applyFont="1" applyFill="1" applyBorder="1"/>
    <xf numFmtId="0" fontId="27" fillId="3" borderId="0" xfId="0" applyFont="1" applyFill="1" applyBorder="1"/>
    <xf numFmtId="0" fontId="14" fillId="3" borderId="1" xfId="0" applyFont="1" applyFill="1" applyBorder="1" applyAlignment="1">
      <alignment horizontal="center" vertical="top" wrapText="1"/>
    </xf>
    <xf numFmtId="0" fontId="24" fillId="3" borderId="1" xfId="0" applyFont="1" applyFill="1" applyBorder="1" applyAlignment="1">
      <alignment horizontal="center" vertical="top" wrapText="1"/>
    </xf>
    <xf numFmtId="0" fontId="24" fillId="3" borderId="0" xfId="0" applyFont="1" applyFill="1" applyBorder="1" applyAlignment="1">
      <alignment horizontal="left" vertical="center" wrapText="1"/>
    </xf>
    <xf numFmtId="0" fontId="0" fillId="6" borderId="0" xfId="0" applyFill="1"/>
    <xf numFmtId="166" fontId="6" fillId="0" borderId="1" xfId="0" applyNumberFormat="1" applyFont="1" applyBorder="1" applyAlignment="1">
      <alignment vertical="center" wrapText="1"/>
    </xf>
    <xf numFmtId="166" fontId="0" fillId="0" borderId="1" xfId="0" applyNumberFormat="1" applyBorder="1" applyAlignment="1">
      <alignment vertical="center" wrapText="1"/>
    </xf>
    <xf numFmtId="166" fontId="1" fillId="0" borderId="1" xfId="0" applyNumberFormat="1" applyFont="1" applyBorder="1" applyAlignment="1"/>
    <xf numFmtId="4" fontId="0" fillId="0" borderId="1" xfId="0" applyNumberFormat="1" applyBorder="1"/>
    <xf numFmtId="4" fontId="1" fillId="0" borderId="1" xfId="0" applyNumberFormat="1" applyFont="1" applyBorder="1"/>
    <xf numFmtId="10" fontId="1" fillId="0" borderId="1" xfId="0" applyNumberFormat="1" applyFont="1" applyBorder="1"/>
    <xf numFmtId="14" fontId="0" fillId="0" borderId="1" xfId="0" applyNumberFormat="1" applyBorder="1"/>
    <xf numFmtId="0" fontId="31" fillId="0" borderId="0" xfId="1" applyFont="1" applyAlignment="1" applyProtection="1"/>
    <xf numFmtId="0" fontId="0" fillId="0" borderId="1" xfId="0" applyFill="1" applyBorder="1" applyAlignment="1">
      <alignment wrapText="1"/>
    </xf>
    <xf numFmtId="0" fontId="0" fillId="0" borderId="1" xfId="0" applyFill="1" applyBorder="1"/>
    <xf numFmtId="2" fontId="0" fillId="0" borderId="1" xfId="0" applyNumberFormat="1" applyBorder="1"/>
    <xf numFmtId="0" fontId="12" fillId="0" borderId="0" xfId="0" applyFont="1" applyAlignment="1">
      <alignment horizontal="center" wrapText="1"/>
    </xf>
    <xf numFmtId="3" fontId="1" fillId="3" borderId="3" xfId="0" applyNumberFormat="1" applyFont="1" applyFill="1" applyBorder="1" applyAlignment="1">
      <alignment horizontal="center" vertical="center"/>
    </xf>
    <xf numFmtId="3" fontId="1" fillId="3" borderId="4" xfId="0" applyNumberFormat="1" applyFont="1" applyFill="1" applyBorder="1" applyAlignment="1">
      <alignment horizontal="center" vertical="center"/>
    </xf>
    <xf numFmtId="0" fontId="8" fillId="0" borderId="12" xfId="0" applyFont="1" applyBorder="1" applyAlignment="1">
      <alignment horizontal="center"/>
    </xf>
    <xf numFmtId="3" fontId="1" fillId="3" borderId="1" xfId="0" applyNumberFormat="1" applyFont="1" applyFill="1" applyBorder="1" applyAlignment="1">
      <alignment horizontal="center" vertical="center"/>
    </xf>
    <xf numFmtId="3" fontId="1" fillId="3" borderId="3"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xf>
    <xf numFmtId="3" fontId="21" fillId="3" borderId="3" xfId="0" applyNumberFormat="1" applyFont="1" applyFill="1" applyBorder="1" applyAlignment="1">
      <alignment horizontal="center" vertical="center"/>
    </xf>
    <xf numFmtId="0" fontId="1" fillId="0" borderId="7"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0" fillId="0" borderId="0" xfId="0" applyBorder="1" applyAlignment="1">
      <alignment horizontal="center"/>
    </xf>
    <xf numFmtId="0" fontId="1" fillId="0" borderId="12" xfId="0" applyFont="1" applyBorder="1" applyAlignment="1">
      <alignment horizont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8" fillId="3" borderId="0" xfId="0" applyFont="1" applyFill="1" applyBorder="1" applyAlignment="1">
      <alignment horizont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8" fillId="0" borderId="0" xfId="0" applyFont="1" applyAlignment="1">
      <alignment horizontal="center" wrapText="1"/>
    </xf>
    <xf numFmtId="0" fontId="0" fillId="0" borderId="0" xfId="0" applyAlignment="1">
      <alignment horizontal="center" wrapText="1"/>
    </xf>
    <xf numFmtId="0" fontId="11" fillId="0" borderId="1" xfId="0" applyFont="1" applyBorder="1" applyAlignment="1">
      <alignment horizontal="center"/>
    </xf>
    <xf numFmtId="0" fontId="6" fillId="0" borderId="1" xfId="0" applyFont="1" applyBorder="1" applyAlignment="1">
      <alignment horizontal="center"/>
    </xf>
    <xf numFmtId="0" fontId="0" fillId="0" borderId="1" xfId="0" applyBorder="1" applyAlignment="1"/>
    <xf numFmtId="0" fontId="0" fillId="0" borderId="1" xfId="0" applyBorder="1" applyAlignment="1">
      <alignment horizontal="center"/>
    </xf>
    <xf numFmtId="0" fontId="0" fillId="0" borderId="4" xfId="0" applyBorder="1" applyAlignment="1">
      <alignment horizontal="center"/>
    </xf>
    <xf numFmtId="0" fontId="8"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8" fillId="3" borderId="0" xfId="0" applyFont="1" applyFill="1" applyAlignment="1">
      <alignment horizontal="center" wrapText="1"/>
    </xf>
    <xf numFmtId="0" fontId="6" fillId="3" borderId="3" xfId="0" applyFont="1" applyFill="1" applyBorder="1" applyAlignment="1">
      <alignment vertical="center"/>
    </xf>
    <xf numFmtId="0" fontId="6" fillId="3" borderId="5" xfId="0" applyFont="1" applyFill="1" applyBorder="1" applyAlignment="1">
      <alignment vertical="center"/>
    </xf>
    <xf numFmtId="0" fontId="6" fillId="3" borderId="4" xfId="0" applyFont="1" applyFill="1" applyBorder="1" applyAlignment="1">
      <alignmen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top"/>
    </xf>
    <xf numFmtId="0" fontId="0" fillId="0" borderId="1" xfId="0" applyBorder="1" applyAlignment="1">
      <alignment horizontal="center" vertical="top"/>
    </xf>
    <xf numFmtId="0" fontId="0" fillId="0" borderId="9" xfId="0" applyBorder="1" applyAlignment="1">
      <alignment horizontal="center" vertical="top"/>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6" fillId="0" borderId="16" xfId="0" applyFont="1" applyFill="1" applyBorder="1" applyAlignment="1">
      <alignment horizontal="center" vertical="distributed" wrapText="1"/>
    </xf>
    <xf numFmtId="0" fontId="6" fillId="0" borderId="0" xfId="0" applyFont="1" applyFill="1" applyBorder="1" applyAlignment="1">
      <alignment horizontal="center" vertical="distributed" wrapText="1"/>
    </xf>
    <xf numFmtId="0" fontId="6" fillId="0" borderId="12" xfId="0" applyFont="1" applyFill="1" applyBorder="1" applyAlignment="1">
      <alignment horizontal="center" vertical="distributed" wrapText="1"/>
    </xf>
    <xf numFmtId="0" fontId="6"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6" fillId="0" borderId="3" xfId="0" applyFont="1" applyBorder="1" applyAlignment="1">
      <alignment horizontal="center" vertical="center" wrapText="1"/>
    </xf>
    <xf numFmtId="0" fontId="0" fillId="0" borderId="4" xfId="0" applyBorder="1" applyAlignment="1">
      <alignment horizontal="center" vertical="center" wrapText="1"/>
    </xf>
    <xf numFmtId="0" fontId="8" fillId="0" borderId="12" xfId="0" applyFont="1" applyBorder="1" applyAlignment="1">
      <alignment horizontal="center" wrapText="1"/>
    </xf>
    <xf numFmtId="0" fontId="6" fillId="0" borderId="12" xfId="0" applyFont="1" applyBorder="1" applyAlignment="1">
      <alignment horizontal="center" wrapText="1"/>
    </xf>
    <xf numFmtId="0" fontId="0" fillId="0" borderId="12" xfId="0" applyBorder="1" applyAlignment="1">
      <alignment horizontal="center" wrapText="1"/>
    </xf>
    <xf numFmtId="0" fontId="6" fillId="0" borderId="6" xfId="0" applyFont="1" applyBorder="1" applyAlignment="1">
      <alignment horizontal="center" wrapText="1"/>
    </xf>
    <xf numFmtId="0" fontId="0" fillId="0" borderId="7" xfId="0" applyBorder="1" applyAlignment="1">
      <alignment horizontal="center" wrapText="1"/>
    </xf>
    <xf numFmtId="0" fontId="0" fillId="0" borderId="2" xfId="0" applyBorder="1" applyAlignment="1">
      <alignment horizontal="center" wrapText="1"/>
    </xf>
    <xf numFmtId="0" fontId="7" fillId="0" borderId="0" xfId="0" applyFont="1" applyAlignment="1">
      <alignment horizontal="center" wrapText="1"/>
    </xf>
    <xf numFmtId="0" fontId="7" fillId="0" borderId="0" xfId="0" applyFont="1" applyAlignment="1">
      <alignment wrapText="1"/>
    </xf>
    <xf numFmtId="0" fontId="6" fillId="0" borderId="1" xfId="0" applyFont="1" applyBorder="1" applyAlignment="1">
      <alignment horizontal="center" wrapText="1"/>
    </xf>
    <xf numFmtId="0" fontId="0" fillId="0" borderId="1" xfId="0" applyBorder="1" applyAlignment="1">
      <alignment horizontal="center" wrapText="1"/>
    </xf>
    <xf numFmtId="0" fontId="6" fillId="0" borderId="3" xfId="0" applyFont="1" applyBorder="1" applyAlignment="1">
      <alignment horizontal="center" wrapText="1"/>
    </xf>
    <xf numFmtId="0" fontId="0" fillId="0" borderId="4" xfId="0" applyBorder="1" applyAlignment="1">
      <alignment horizontal="center" wrapText="1"/>
    </xf>
    <xf numFmtId="0" fontId="3" fillId="0" borderId="0" xfId="0" applyFont="1" applyAlignment="1">
      <alignment horizontal="center"/>
    </xf>
    <xf numFmtId="0" fontId="8" fillId="3" borderId="0" xfId="0" applyFont="1" applyFill="1" applyBorder="1" applyAlignment="1">
      <alignment horizontal="center" vertical="center"/>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14" fillId="3" borderId="3" xfId="0" applyFont="1" applyFill="1" applyBorder="1" applyAlignment="1">
      <alignment horizontal="center" vertical="center"/>
    </xf>
    <xf numFmtId="0" fontId="0" fillId="0" borderId="4" xfId="0" applyBorder="1"/>
    <xf numFmtId="0" fontId="0" fillId="2" borderId="1" xfId="0" applyFill="1" applyBorder="1" applyAlignment="1">
      <alignment horizontal="center"/>
    </xf>
  </cellXfs>
  <cellStyles count="2">
    <cellStyle name="Hypertextové prepojenie" xfId="1" builtinId="8"/>
    <cellStyle name="normáln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javascript:DisplayEmployee(5029629,0)"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0"/>
  <sheetViews>
    <sheetView view="pageBreakPreview" zoomScaleSheetLayoutView="100" workbookViewId="0">
      <selection activeCell="D13" sqref="D13"/>
    </sheetView>
  </sheetViews>
  <sheetFormatPr defaultRowHeight="15.75"/>
  <sheetData>
    <row r="1" spans="1:9" ht="120.75" customHeight="1">
      <c r="A1" s="288" t="s">
        <v>362</v>
      </c>
      <c r="B1" s="288"/>
      <c r="C1" s="288"/>
      <c r="D1" s="288"/>
      <c r="E1" s="288"/>
      <c r="F1" s="288"/>
      <c r="G1" s="288"/>
      <c r="H1" s="288"/>
      <c r="I1" s="288"/>
    </row>
    <row r="2" spans="1:9">
      <c r="A2" s="288"/>
      <c r="B2" s="288"/>
      <c r="C2" s="288"/>
      <c r="D2" s="288"/>
      <c r="E2" s="288"/>
      <c r="F2" s="288"/>
      <c r="G2" s="288"/>
      <c r="H2" s="288"/>
      <c r="I2" s="288"/>
    </row>
    <row r="3" spans="1:9">
      <c r="A3" s="288"/>
      <c r="B3" s="288"/>
      <c r="C3" s="288"/>
      <c r="D3" s="288"/>
      <c r="E3" s="288"/>
      <c r="F3" s="288"/>
      <c r="G3" s="288"/>
      <c r="H3" s="288"/>
      <c r="I3" s="288"/>
    </row>
    <row r="4" spans="1:9">
      <c r="A4" s="288"/>
      <c r="B4" s="288"/>
      <c r="C4" s="288"/>
      <c r="D4" s="288"/>
      <c r="E4" s="288"/>
      <c r="F4" s="288"/>
      <c r="G4" s="288"/>
      <c r="H4" s="288"/>
      <c r="I4" s="288"/>
    </row>
    <row r="5" spans="1:9">
      <c r="A5" s="288"/>
      <c r="B5" s="288"/>
      <c r="C5" s="288"/>
      <c r="D5" s="288"/>
      <c r="E5" s="288"/>
      <c r="F5" s="288"/>
      <c r="G5" s="288"/>
      <c r="H5" s="288"/>
      <c r="I5" s="288"/>
    </row>
    <row r="6" spans="1:9">
      <c r="A6" s="288"/>
      <c r="B6" s="288"/>
      <c r="C6" s="288"/>
      <c r="D6" s="288"/>
      <c r="E6" s="288"/>
      <c r="F6" s="288"/>
      <c r="G6" s="288"/>
      <c r="H6" s="288"/>
      <c r="I6" s="288"/>
    </row>
    <row r="7" spans="1:9">
      <c r="A7" s="288"/>
      <c r="B7" s="288"/>
      <c r="C7" s="288"/>
      <c r="D7" s="288"/>
      <c r="E7" s="288"/>
      <c r="F7" s="288"/>
      <c r="G7" s="288"/>
      <c r="H7" s="288"/>
      <c r="I7" s="288"/>
    </row>
    <row r="8" spans="1:9">
      <c r="A8" s="288"/>
      <c r="B8" s="288"/>
      <c r="C8" s="288"/>
      <c r="D8" s="288"/>
      <c r="E8" s="288"/>
      <c r="F8" s="288"/>
      <c r="G8" s="288"/>
      <c r="H8" s="288"/>
      <c r="I8" s="288"/>
    </row>
    <row r="9" spans="1:9">
      <c r="A9" s="288"/>
      <c r="B9" s="288"/>
      <c r="C9" s="288"/>
      <c r="D9" s="288"/>
      <c r="E9" s="288"/>
      <c r="F9" s="288"/>
      <c r="G9" s="288"/>
      <c r="H9" s="288"/>
      <c r="I9" s="288"/>
    </row>
    <row r="10" spans="1:9">
      <c r="A10" s="288"/>
      <c r="B10" s="288"/>
      <c r="C10" s="288"/>
      <c r="D10" s="288"/>
      <c r="E10" s="288"/>
      <c r="F10" s="288"/>
      <c r="G10" s="288"/>
      <c r="H10" s="288"/>
      <c r="I10" s="288"/>
    </row>
  </sheetData>
  <mergeCells count="1">
    <mergeCell ref="A1:I10"/>
  </mergeCells>
  <phoneticPr fontId="2" type="noConversion"/>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dimension ref="A1:I14"/>
  <sheetViews>
    <sheetView view="pageBreakPreview" zoomScaleSheetLayoutView="100" workbookViewId="0">
      <selection sqref="A1:I14"/>
    </sheetView>
  </sheetViews>
  <sheetFormatPr defaultRowHeight="15.75"/>
  <cols>
    <col min="1" max="1" width="14.75" customWidth="1"/>
    <col min="2" max="9" width="12.625" customWidth="1"/>
  </cols>
  <sheetData>
    <row r="1" spans="1:9" s="5" customFormat="1" ht="16.5" customHeight="1">
      <c r="A1" s="311" t="s">
        <v>378</v>
      </c>
      <c r="B1" s="346"/>
      <c r="C1" s="346"/>
      <c r="D1" s="346"/>
      <c r="E1" s="346"/>
      <c r="F1" s="346"/>
      <c r="G1" s="346"/>
      <c r="H1" s="346"/>
      <c r="I1" s="347"/>
    </row>
    <row r="2" spans="1:9" s="5" customFormat="1"/>
    <row r="3" spans="1:9" s="5" customFormat="1" ht="15.75" customHeight="1">
      <c r="A3" s="348" t="s">
        <v>247</v>
      </c>
      <c r="B3" s="348" t="s">
        <v>276</v>
      </c>
      <c r="C3" s="343" t="s">
        <v>277</v>
      </c>
      <c r="D3" s="344"/>
      <c r="E3" s="345"/>
      <c r="F3" s="348" t="s">
        <v>278</v>
      </c>
      <c r="G3" s="343" t="s">
        <v>279</v>
      </c>
      <c r="H3" s="344"/>
      <c r="I3" s="345"/>
    </row>
    <row r="4" spans="1:9" s="5" customFormat="1" ht="31.5">
      <c r="A4" s="349"/>
      <c r="B4" s="349"/>
      <c r="C4" s="8" t="s">
        <v>196</v>
      </c>
      <c r="D4" s="8" t="s">
        <v>197</v>
      </c>
      <c r="E4" s="8" t="s">
        <v>198</v>
      </c>
      <c r="F4" s="349"/>
      <c r="G4" s="8" t="s">
        <v>196</v>
      </c>
      <c r="H4" s="8" t="s">
        <v>197</v>
      </c>
      <c r="I4" s="8" t="s">
        <v>198</v>
      </c>
    </row>
    <row r="5" spans="1:9" s="5" customFormat="1">
      <c r="A5" s="6" t="s">
        <v>722</v>
      </c>
      <c r="B5" s="6">
        <v>27</v>
      </c>
      <c r="C5" s="6">
        <v>120.75</v>
      </c>
      <c r="D5" s="6"/>
      <c r="E5" s="6"/>
      <c r="F5" s="285">
        <v>17</v>
      </c>
      <c r="G5" s="285">
        <v>147</v>
      </c>
      <c r="H5" s="6">
        <v>6</v>
      </c>
      <c r="I5" s="6"/>
    </row>
    <row r="6" spans="1:9">
      <c r="A6" s="6" t="s">
        <v>711</v>
      </c>
      <c r="B6" s="6">
        <v>13</v>
      </c>
      <c r="C6" s="6">
        <v>104.25</v>
      </c>
      <c r="D6" s="6"/>
      <c r="E6" s="6"/>
      <c r="F6" s="285">
        <v>18</v>
      </c>
      <c r="G6" s="285">
        <v>125</v>
      </c>
      <c r="H6" s="6">
        <v>0</v>
      </c>
      <c r="I6" s="6"/>
    </row>
    <row r="7" spans="1:9">
      <c r="A7" s="3" t="s">
        <v>712</v>
      </c>
      <c r="B7" s="3">
        <v>21</v>
      </c>
      <c r="C7" s="3">
        <v>104</v>
      </c>
      <c r="D7" s="3"/>
      <c r="E7" s="3"/>
      <c r="F7" s="286">
        <v>7</v>
      </c>
      <c r="G7" s="286">
        <v>35</v>
      </c>
      <c r="H7" s="3">
        <v>0</v>
      </c>
      <c r="I7" s="3"/>
    </row>
    <row r="8" spans="1:9">
      <c r="A8" s="3" t="s">
        <v>1098</v>
      </c>
      <c r="B8" s="3">
        <v>8</v>
      </c>
      <c r="C8" s="3">
        <v>79</v>
      </c>
      <c r="D8" s="3"/>
      <c r="E8" s="3"/>
      <c r="F8" s="286">
        <v>9</v>
      </c>
      <c r="G8" s="286">
        <v>30</v>
      </c>
      <c r="H8" s="3">
        <v>0</v>
      </c>
      <c r="I8" s="3"/>
    </row>
    <row r="9" spans="1:9">
      <c r="A9" s="3" t="s">
        <v>714</v>
      </c>
      <c r="B9" s="3">
        <v>18</v>
      </c>
      <c r="C9" s="3">
        <v>105.25</v>
      </c>
      <c r="D9" s="3"/>
      <c r="E9" s="3"/>
      <c r="F9" s="286">
        <v>5</v>
      </c>
      <c r="G9" s="286">
        <v>10</v>
      </c>
      <c r="H9" s="3">
        <v>18</v>
      </c>
      <c r="I9" s="3"/>
    </row>
    <row r="10" spans="1:9">
      <c r="A10" s="3" t="s">
        <v>181</v>
      </c>
      <c r="B10" s="3">
        <v>87</v>
      </c>
      <c r="C10" s="3">
        <f>SUM(C5:C9)</f>
        <v>513.25</v>
      </c>
      <c r="D10" s="3"/>
      <c r="E10" s="3"/>
      <c r="F10" s="286">
        <f>SUM(F5:F9)</f>
        <v>56</v>
      </c>
      <c r="G10" s="286">
        <f>SUM(G5:G9)</f>
        <v>347</v>
      </c>
      <c r="H10" s="3">
        <f>SUM(H5:H9)</f>
        <v>24</v>
      </c>
      <c r="I10" s="3"/>
    </row>
    <row r="12" spans="1:9">
      <c r="A12" s="3" t="s">
        <v>353</v>
      </c>
      <c r="B12" s="3">
        <v>104</v>
      </c>
      <c r="C12" s="3">
        <v>549.5</v>
      </c>
      <c r="D12" s="3"/>
      <c r="E12" s="3"/>
      <c r="F12" s="3">
        <v>38</v>
      </c>
      <c r="G12" s="3">
        <v>240</v>
      </c>
      <c r="H12" s="3">
        <v>20</v>
      </c>
      <c r="I12" s="3"/>
    </row>
    <row r="13" spans="1:9">
      <c r="A13" s="3" t="s">
        <v>185</v>
      </c>
      <c r="B13" s="3">
        <f>B10-B12</f>
        <v>-17</v>
      </c>
      <c r="C13" s="3">
        <f>C10-C12</f>
        <v>-36.25</v>
      </c>
      <c r="D13" s="3"/>
      <c r="E13" s="3"/>
      <c r="F13" s="3">
        <f>F12-F10</f>
        <v>-18</v>
      </c>
      <c r="G13" s="3">
        <f>G12-G10</f>
        <v>-107</v>
      </c>
      <c r="H13" s="3">
        <f>H12-H10</f>
        <v>-4</v>
      </c>
      <c r="I13" s="3"/>
    </row>
    <row r="14" spans="1:9">
      <c r="A14" s="19" t="s">
        <v>280</v>
      </c>
      <c r="B14" s="287">
        <f>-100+B10*100/B12</f>
        <v>-16.34615384615384</v>
      </c>
      <c r="C14" s="287">
        <f>-100+C10*100/C12</f>
        <v>-6.5969062784349433</v>
      </c>
      <c r="D14" s="3"/>
      <c r="E14" s="3"/>
      <c r="F14" s="287">
        <f>-100+F10*100/F12</f>
        <v>47.368421052631589</v>
      </c>
      <c r="G14" s="287">
        <f>-100+G10*100/G12</f>
        <v>44.583333333333343</v>
      </c>
      <c r="H14" s="287">
        <f>-100+H10*100/H12</f>
        <v>20</v>
      </c>
      <c r="I14" s="3"/>
    </row>
  </sheetData>
  <mergeCells count="6">
    <mergeCell ref="G3:I3"/>
    <mergeCell ref="A1:I1"/>
    <mergeCell ref="A3:A4"/>
    <mergeCell ref="F3:F4"/>
    <mergeCell ref="B3:B4"/>
    <mergeCell ref="C3:E3"/>
  </mergeCells>
  <phoneticPr fontId="2" type="noConversion"/>
  <pageMargins left="0.75" right="0.75" top="1" bottom="1"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J18"/>
  <sheetViews>
    <sheetView view="pageBreakPreview" zoomScaleSheetLayoutView="100" workbookViewId="0">
      <selection activeCell="C11" sqref="C11"/>
    </sheetView>
  </sheetViews>
  <sheetFormatPr defaultRowHeight="15.75"/>
  <cols>
    <col min="1" max="1" width="3.875" bestFit="1" customWidth="1"/>
    <col min="2" max="2" width="38.625" customWidth="1"/>
    <col min="3" max="3" width="29" customWidth="1"/>
    <col min="4" max="5" width="11.875" customWidth="1"/>
    <col min="6" max="6" width="12.125" customWidth="1"/>
    <col min="7" max="8" width="10.625" customWidth="1"/>
  </cols>
  <sheetData>
    <row r="1" spans="1:10" ht="48" customHeight="1">
      <c r="A1" s="318" t="s">
        <v>379</v>
      </c>
      <c r="B1" s="318"/>
      <c r="C1" s="318"/>
      <c r="D1" s="318"/>
      <c r="E1" s="318"/>
      <c r="F1" s="318"/>
      <c r="G1" s="5"/>
      <c r="H1" s="5"/>
      <c r="I1" s="16"/>
      <c r="J1" s="16"/>
    </row>
    <row r="2" spans="1:10" ht="47.25">
      <c r="A2" s="3" t="s">
        <v>237</v>
      </c>
      <c r="B2" s="27" t="s">
        <v>281</v>
      </c>
      <c r="C2" s="27" t="s">
        <v>282</v>
      </c>
      <c r="D2" s="27" t="s">
        <v>283</v>
      </c>
      <c r="E2" s="27" t="s">
        <v>284</v>
      </c>
      <c r="F2" s="27" t="s">
        <v>339</v>
      </c>
      <c r="G2" s="28"/>
      <c r="H2" s="28"/>
    </row>
    <row r="3" spans="1:10">
      <c r="A3" s="3">
        <v>1</v>
      </c>
      <c r="B3" s="61" t="s">
        <v>401</v>
      </c>
      <c r="C3" s="61" t="s">
        <v>402</v>
      </c>
      <c r="D3" s="60">
        <v>39842</v>
      </c>
      <c r="E3" s="60">
        <v>40266</v>
      </c>
      <c r="F3" s="59" t="s">
        <v>403</v>
      </c>
      <c r="G3" s="21"/>
      <c r="H3" s="21"/>
    </row>
    <row r="4" spans="1:10">
      <c r="A4" s="3">
        <v>2</v>
      </c>
      <c r="B4" s="61" t="s">
        <v>404</v>
      </c>
      <c r="C4" s="61" t="s">
        <v>405</v>
      </c>
      <c r="D4" s="60">
        <v>39881</v>
      </c>
      <c r="E4" s="60">
        <v>40275</v>
      </c>
      <c r="F4" s="59"/>
      <c r="G4" s="21"/>
      <c r="H4" s="21"/>
    </row>
    <row r="5" spans="1:10">
      <c r="A5" s="3">
        <v>3</v>
      </c>
      <c r="B5" s="61" t="s">
        <v>407</v>
      </c>
      <c r="C5" s="61" t="s">
        <v>406</v>
      </c>
      <c r="D5" s="60">
        <v>40112</v>
      </c>
      <c r="E5" s="60">
        <v>40338</v>
      </c>
      <c r="F5" s="59"/>
      <c r="G5" s="21"/>
      <c r="H5" s="21"/>
    </row>
    <row r="6" spans="1:10">
      <c r="A6" s="3">
        <v>4</v>
      </c>
      <c r="B6" s="61" t="s">
        <v>408</v>
      </c>
      <c r="C6" s="61" t="s">
        <v>409</v>
      </c>
      <c r="D6" s="60">
        <v>39665</v>
      </c>
      <c r="E6" s="60">
        <v>40486</v>
      </c>
      <c r="F6" s="59"/>
      <c r="G6" s="21"/>
      <c r="H6" s="21"/>
    </row>
    <row r="7" spans="1:10">
      <c r="A7" s="11"/>
      <c r="B7" s="11"/>
      <c r="C7" s="11"/>
      <c r="D7" s="11"/>
      <c r="E7" s="11"/>
      <c r="F7" s="21"/>
      <c r="G7" s="21"/>
      <c r="H7" s="21"/>
    </row>
    <row r="8" spans="1:10" ht="47.25">
      <c r="B8" s="42" t="s">
        <v>285</v>
      </c>
      <c r="C8" s="26"/>
      <c r="D8" s="27" t="s">
        <v>286</v>
      </c>
      <c r="E8" s="123"/>
      <c r="F8" s="124"/>
      <c r="G8" s="124"/>
      <c r="H8" s="124"/>
    </row>
    <row r="9" spans="1:10">
      <c r="B9" s="19" t="s">
        <v>354</v>
      </c>
      <c r="C9" s="63">
        <v>10</v>
      </c>
      <c r="D9" s="59">
        <v>8</v>
      </c>
      <c r="E9" s="11"/>
      <c r="F9" s="11"/>
      <c r="G9" s="11"/>
      <c r="H9" s="11"/>
    </row>
    <row r="10" spans="1:10">
      <c r="B10" s="35" t="s">
        <v>355</v>
      </c>
      <c r="C10" s="63">
        <v>7</v>
      </c>
      <c r="D10" s="59">
        <v>6</v>
      </c>
      <c r="E10" s="11"/>
      <c r="F10" s="11"/>
      <c r="G10" s="11"/>
      <c r="H10" s="11"/>
    </row>
    <row r="11" spans="1:10">
      <c r="B11" s="19" t="s">
        <v>235</v>
      </c>
      <c r="C11" s="63">
        <v>5</v>
      </c>
      <c r="D11" s="59">
        <v>3</v>
      </c>
      <c r="E11" s="11"/>
      <c r="F11" s="11"/>
      <c r="G11" s="11"/>
      <c r="H11" s="11"/>
    </row>
    <row r="12" spans="1:10">
      <c r="B12" s="3" t="s">
        <v>202</v>
      </c>
      <c r="C12" s="63">
        <v>1</v>
      </c>
      <c r="D12" s="59">
        <v>1</v>
      </c>
      <c r="E12" s="11"/>
      <c r="F12" s="11"/>
      <c r="G12" s="11"/>
      <c r="H12" s="11"/>
    </row>
    <row r="13" spans="1:10">
      <c r="B13" s="3" t="s">
        <v>203</v>
      </c>
      <c r="C13" s="63">
        <v>2</v>
      </c>
      <c r="D13" s="59">
        <v>2</v>
      </c>
      <c r="E13" s="11"/>
      <c r="F13" s="11"/>
    </row>
    <row r="14" spans="1:10">
      <c r="B14" s="3" t="s">
        <v>380</v>
      </c>
      <c r="C14" s="63">
        <v>0</v>
      </c>
      <c r="D14" s="59">
        <v>0</v>
      </c>
      <c r="E14" s="11"/>
      <c r="F14" s="11"/>
    </row>
    <row r="15" spans="1:10">
      <c r="B15" s="11"/>
      <c r="C15" s="11"/>
      <c r="D15" s="11"/>
      <c r="E15" s="11"/>
      <c r="F15" s="11"/>
    </row>
    <row r="16" spans="1:10">
      <c r="B16" s="49"/>
      <c r="C16" s="19" t="s">
        <v>357</v>
      </c>
      <c r="D16" s="19" t="s">
        <v>356</v>
      </c>
      <c r="E16" s="11"/>
      <c r="F16" s="11"/>
    </row>
    <row r="17" spans="2:6" ht="31.5">
      <c r="B17" s="49" t="s">
        <v>175</v>
      </c>
      <c r="C17" s="59">
        <v>4</v>
      </c>
      <c r="D17" s="59">
        <v>54</v>
      </c>
      <c r="E17" s="11"/>
      <c r="F17" s="11"/>
    </row>
    <row r="18" spans="2:6">
      <c r="D18" s="22"/>
    </row>
  </sheetData>
  <mergeCells count="1">
    <mergeCell ref="A1:F1"/>
  </mergeCells>
  <phoneticPr fontId="2" type="noConversion"/>
  <pageMargins left="0.75" right="0.75" top="1" bottom="1" header="0.4921259845" footer="0.492125984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G34"/>
  <sheetViews>
    <sheetView view="pageBreakPreview" topLeftCell="A16" zoomScaleSheetLayoutView="100" workbookViewId="0">
      <selection activeCell="D28" sqref="D28"/>
    </sheetView>
  </sheetViews>
  <sheetFormatPr defaultRowHeight="15.75"/>
  <cols>
    <col min="1" max="1" width="4.125" customWidth="1"/>
    <col min="2" max="2" width="37" customWidth="1"/>
    <col min="3" max="3" width="24.375" customWidth="1"/>
    <col min="4" max="5" width="12.625" customWidth="1"/>
    <col min="6" max="6" width="18.75" customWidth="1"/>
    <col min="7" max="7" width="12.625" customWidth="1"/>
  </cols>
  <sheetData>
    <row r="1" spans="1:7" ht="48" customHeight="1">
      <c r="A1" s="350" t="s">
        <v>381</v>
      </c>
      <c r="B1" s="350"/>
      <c r="C1" s="350"/>
      <c r="D1" s="350"/>
      <c r="E1" s="350"/>
      <c r="F1" s="350"/>
      <c r="G1" s="37"/>
    </row>
    <row r="2" spans="1:7" ht="31.5">
      <c r="A2" s="3" t="s">
        <v>237</v>
      </c>
      <c r="B2" s="27" t="s">
        <v>281</v>
      </c>
      <c r="C2" s="27" t="s">
        <v>282</v>
      </c>
      <c r="D2" s="27" t="s">
        <v>283</v>
      </c>
      <c r="E2" s="27" t="s">
        <v>287</v>
      </c>
      <c r="F2" s="27" t="s">
        <v>339</v>
      </c>
      <c r="G2" s="14"/>
    </row>
    <row r="3" spans="1:7">
      <c r="A3" s="59">
        <v>1</v>
      </c>
      <c r="B3" s="62" t="s">
        <v>410</v>
      </c>
      <c r="C3" s="68" t="s">
        <v>411</v>
      </c>
      <c r="D3" s="60">
        <v>39945</v>
      </c>
      <c r="E3" s="60">
        <v>40179</v>
      </c>
      <c r="F3" s="59"/>
      <c r="G3" s="21"/>
    </row>
    <row r="4" spans="1:7">
      <c r="A4" s="59">
        <v>2</v>
      </c>
      <c r="B4" s="62" t="s">
        <v>412</v>
      </c>
      <c r="C4" s="69" t="s">
        <v>405</v>
      </c>
      <c r="D4" s="60">
        <v>39947</v>
      </c>
      <c r="E4" s="60">
        <v>40179</v>
      </c>
      <c r="F4" s="59" t="s">
        <v>403</v>
      </c>
      <c r="G4" s="21"/>
    </row>
    <row r="5" spans="1:7">
      <c r="A5" s="59">
        <v>3</v>
      </c>
      <c r="B5" s="62" t="s">
        <v>413</v>
      </c>
      <c r="C5" s="69" t="s">
        <v>402</v>
      </c>
      <c r="D5" s="60">
        <v>39856</v>
      </c>
      <c r="E5" s="60">
        <v>40179</v>
      </c>
      <c r="F5" s="59" t="s">
        <v>403</v>
      </c>
      <c r="G5" s="21"/>
    </row>
    <row r="6" spans="1:7">
      <c r="A6" s="59">
        <v>4</v>
      </c>
      <c r="B6" s="62" t="s">
        <v>414</v>
      </c>
      <c r="C6" s="69" t="s">
        <v>405</v>
      </c>
      <c r="D6" s="60">
        <v>39895</v>
      </c>
      <c r="E6" s="60">
        <v>40179</v>
      </c>
      <c r="F6" s="59"/>
      <c r="G6" s="11"/>
    </row>
    <row r="7" spans="1:7" ht="26.25">
      <c r="A7" s="59">
        <v>5</v>
      </c>
      <c r="B7" s="62" t="s">
        <v>415</v>
      </c>
      <c r="C7" s="69" t="s">
        <v>416</v>
      </c>
      <c r="D7" s="60">
        <v>39867</v>
      </c>
      <c r="E7" s="60">
        <v>40210</v>
      </c>
      <c r="F7" s="59"/>
      <c r="G7" s="11"/>
    </row>
    <row r="8" spans="1:7" ht="26.25">
      <c r="A8" s="59">
        <v>6</v>
      </c>
      <c r="B8" s="62" t="s">
        <v>417</v>
      </c>
      <c r="C8" s="69" t="s">
        <v>418</v>
      </c>
      <c r="D8" s="60">
        <v>40056</v>
      </c>
      <c r="E8" s="60">
        <v>40238</v>
      </c>
      <c r="F8" s="59" t="s">
        <v>403</v>
      </c>
      <c r="G8" s="11"/>
    </row>
    <row r="9" spans="1:7">
      <c r="A9" s="59">
        <v>7</v>
      </c>
      <c r="B9" s="62" t="s">
        <v>419</v>
      </c>
      <c r="C9" s="69" t="s">
        <v>405</v>
      </c>
      <c r="D9" s="60">
        <v>39975</v>
      </c>
      <c r="E9" s="60">
        <v>40269</v>
      </c>
      <c r="F9" s="59" t="s">
        <v>403</v>
      </c>
      <c r="G9" s="11"/>
    </row>
    <row r="10" spans="1:7" ht="26.25">
      <c r="A10" s="59">
        <v>8</v>
      </c>
      <c r="B10" s="62" t="s">
        <v>420</v>
      </c>
      <c r="C10" s="69" t="s">
        <v>421</v>
      </c>
      <c r="D10" s="60">
        <v>39840</v>
      </c>
      <c r="E10" s="60">
        <v>40269</v>
      </c>
      <c r="F10" s="59" t="s">
        <v>403</v>
      </c>
      <c r="G10" s="11"/>
    </row>
    <row r="11" spans="1:7">
      <c r="A11" s="59">
        <v>9</v>
      </c>
      <c r="B11" s="62" t="s">
        <v>422</v>
      </c>
      <c r="C11" s="69" t="s">
        <v>402</v>
      </c>
      <c r="D11" s="60">
        <v>40077</v>
      </c>
      <c r="E11" s="60">
        <v>40269</v>
      </c>
      <c r="F11" s="59"/>
      <c r="G11" s="11"/>
    </row>
    <row r="12" spans="1:7">
      <c r="A12" s="59">
        <v>10</v>
      </c>
      <c r="B12" s="62" t="s">
        <v>423</v>
      </c>
      <c r="C12" s="69" t="s">
        <v>402</v>
      </c>
      <c r="D12" s="60">
        <v>40196</v>
      </c>
      <c r="E12" s="60">
        <v>40344</v>
      </c>
      <c r="F12" s="59" t="s">
        <v>403</v>
      </c>
      <c r="G12" s="11"/>
    </row>
    <row r="13" spans="1:7" ht="26.25">
      <c r="A13" s="59">
        <v>11</v>
      </c>
      <c r="B13" s="62" t="s">
        <v>424</v>
      </c>
      <c r="C13" s="69" t="s">
        <v>421</v>
      </c>
      <c r="D13" s="60">
        <v>40214</v>
      </c>
      <c r="E13" s="60">
        <v>40344</v>
      </c>
      <c r="F13" s="59" t="s">
        <v>403</v>
      </c>
      <c r="G13" s="11"/>
    </row>
    <row r="14" spans="1:7" ht="26.25">
      <c r="A14" s="59">
        <v>12</v>
      </c>
      <c r="B14" s="62" t="s">
        <v>425</v>
      </c>
      <c r="C14" s="69" t="s">
        <v>416</v>
      </c>
      <c r="D14" s="60">
        <v>40121</v>
      </c>
      <c r="E14" s="60">
        <v>40354</v>
      </c>
      <c r="F14" s="59"/>
      <c r="G14" s="11"/>
    </row>
    <row r="15" spans="1:7">
      <c r="A15" s="59">
        <v>13</v>
      </c>
      <c r="B15" s="62" t="s">
        <v>426</v>
      </c>
      <c r="C15" s="69" t="s">
        <v>427</v>
      </c>
      <c r="D15" s="60">
        <v>40262</v>
      </c>
      <c r="E15" s="60">
        <v>40374</v>
      </c>
      <c r="F15" s="59" t="s">
        <v>403</v>
      </c>
      <c r="G15" s="11"/>
    </row>
    <row r="16" spans="1:7">
      <c r="A16" s="59">
        <v>14</v>
      </c>
      <c r="B16" s="62" t="s">
        <v>428</v>
      </c>
      <c r="C16" s="69" t="s">
        <v>402</v>
      </c>
      <c r="D16" s="60">
        <v>40220</v>
      </c>
      <c r="E16" s="60">
        <v>40483</v>
      </c>
      <c r="F16" s="59" t="s">
        <v>403</v>
      </c>
      <c r="G16" s="11"/>
    </row>
    <row r="17" spans="1:7">
      <c r="A17" s="59">
        <v>15</v>
      </c>
      <c r="B17" s="62" t="s">
        <v>429</v>
      </c>
      <c r="C17" s="69" t="s">
        <v>427</v>
      </c>
      <c r="D17" s="60">
        <v>40330</v>
      </c>
      <c r="E17" s="60">
        <v>40513</v>
      </c>
      <c r="F17" s="59" t="s">
        <v>403</v>
      </c>
      <c r="G17" s="11"/>
    </row>
    <row r="18" spans="1:7">
      <c r="A18" s="59">
        <v>16</v>
      </c>
      <c r="B18" s="62" t="s">
        <v>430</v>
      </c>
      <c r="C18" s="69" t="s">
        <v>431</v>
      </c>
      <c r="D18" s="60">
        <v>40324</v>
      </c>
      <c r="E18" s="60">
        <v>40513</v>
      </c>
      <c r="F18" s="59" t="s">
        <v>403</v>
      </c>
      <c r="G18" s="11"/>
    </row>
    <row r="19" spans="1:7" ht="26.25">
      <c r="A19" s="59">
        <v>17</v>
      </c>
      <c r="B19" s="62" t="s">
        <v>432</v>
      </c>
      <c r="C19" s="69" t="s">
        <v>433</v>
      </c>
      <c r="D19" s="60">
        <v>40262</v>
      </c>
      <c r="E19" s="60">
        <v>40527</v>
      </c>
      <c r="F19" s="59" t="s">
        <v>403</v>
      </c>
      <c r="G19" s="11"/>
    </row>
    <row r="20" spans="1:7">
      <c r="A20" s="59">
        <v>18</v>
      </c>
      <c r="B20" s="62" t="s">
        <v>434</v>
      </c>
      <c r="C20" s="69" t="s">
        <v>435</v>
      </c>
      <c r="D20" s="60">
        <v>40249</v>
      </c>
      <c r="E20" s="60">
        <v>40527</v>
      </c>
      <c r="F20" s="59"/>
      <c r="G20" s="11"/>
    </row>
    <row r="21" spans="1:7">
      <c r="A21" s="59">
        <v>19</v>
      </c>
      <c r="B21" s="62" t="s">
        <v>436</v>
      </c>
      <c r="C21" s="69" t="s">
        <v>435</v>
      </c>
      <c r="D21" s="60">
        <v>40295</v>
      </c>
      <c r="E21" s="60">
        <v>40527</v>
      </c>
      <c r="F21" s="59"/>
      <c r="G21" s="11"/>
    </row>
    <row r="22" spans="1:7">
      <c r="A22" s="67"/>
      <c r="B22" s="64"/>
      <c r="C22" s="65"/>
      <c r="D22" s="65"/>
      <c r="E22" s="66"/>
      <c r="F22" s="65"/>
      <c r="G22" s="11"/>
    </row>
    <row r="23" spans="1:7">
      <c r="A23" s="11"/>
      <c r="B23" s="11"/>
      <c r="C23" s="11"/>
      <c r="D23" s="11"/>
      <c r="E23" s="11"/>
      <c r="F23" s="21"/>
      <c r="G23" s="11"/>
    </row>
    <row r="24" spans="1:7" ht="53.25" customHeight="1">
      <c r="B24" s="42" t="s">
        <v>288</v>
      </c>
      <c r="C24" s="3"/>
      <c r="D24" s="18" t="s">
        <v>286</v>
      </c>
      <c r="E24" s="123"/>
      <c r="F24" s="21"/>
      <c r="G24" s="11"/>
    </row>
    <row r="25" spans="1:7">
      <c r="B25" s="19" t="s">
        <v>354</v>
      </c>
      <c r="C25" s="70">
        <v>15</v>
      </c>
      <c r="D25" s="59">
        <v>9</v>
      </c>
      <c r="E25" s="11"/>
      <c r="F25" s="11"/>
      <c r="G25" s="11"/>
    </row>
    <row r="26" spans="1:7">
      <c r="B26" s="35" t="s">
        <v>355</v>
      </c>
      <c r="C26" s="70">
        <v>19</v>
      </c>
      <c r="D26" s="59">
        <v>12</v>
      </c>
      <c r="E26" s="11"/>
      <c r="F26" s="11"/>
      <c r="G26" s="11"/>
    </row>
    <row r="27" spans="1:7">
      <c r="B27" s="19" t="s">
        <v>235</v>
      </c>
      <c r="C27" s="63">
        <v>5</v>
      </c>
      <c r="D27" s="59">
        <v>1</v>
      </c>
      <c r="E27" s="11"/>
      <c r="F27" s="11"/>
      <c r="G27" s="11"/>
    </row>
    <row r="28" spans="1:7">
      <c r="B28" s="3" t="s">
        <v>202</v>
      </c>
      <c r="C28" s="70">
        <v>0</v>
      </c>
      <c r="D28" s="59">
        <v>0</v>
      </c>
      <c r="E28" s="11"/>
      <c r="F28" s="11"/>
      <c r="G28" s="11"/>
    </row>
    <row r="29" spans="1:7">
      <c r="B29" s="3" t="s">
        <v>203</v>
      </c>
      <c r="C29" s="70">
        <v>0</v>
      </c>
      <c r="D29" s="59">
        <v>0</v>
      </c>
      <c r="E29" s="11"/>
      <c r="F29" s="11"/>
    </row>
    <row r="30" spans="1:7">
      <c r="B30" s="3" t="s">
        <v>204</v>
      </c>
      <c r="C30" s="70">
        <v>0</v>
      </c>
      <c r="D30" s="59">
        <v>0</v>
      </c>
      <c r="E30" s="11"/>
      <c r="F30" s="11"/>
    </row>
    <row r="31" spans="1:7">
      <c r="B31" s="11"/>
      <c r="C31" s="11"/>
      <c r="D31" s="11"/>
      <c r="E31" s="11"/>
      <c r="F31" s="11"/>
    </row>
    <row r="32" spans="1:7">
      <c r="B32" s="49"/>
      <c r="C32" s="19" t="s">
        <v>357</v>
      </c>
      <c r="D32" s="19" t="s">
        <v>356</v>
      </c>
      <c r="E32" s="11"/>
      <c r="F32" s="11"/>
    </row>
    <row r="33" spans="2:6" ht="31.5">
      <c r="B33" s="49" t="s">
        <v>176</v>
      </c>
      <c r="C33" s="59">
        <v>19</v>
      </c>
      <c r="D33" s="59">
        <v>47</v>
      </c>
      <c r="E33" s="11"/>
      <c r="F33" s="11"/>
    </row>
    <row r="34" spans="2:6">
      <c r="D34" s="22"/>
    </row>
  </sheetData>
  <mergeCells count="1">
    <mergeCell ref="A1:F1"/>
  </mergeCells>
  <phoneticPr fontId="2" type="noConversion"/>
  <pageMargins left="0.75" right="0.75" top="1" bottom="1" header="0.4921259845" footer="0.492125984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J14"/>
  <sheetViews>
    <sheetView view="pageBreakPreview" topLeftCell="A3" zoomScaleSheetLayoutView="100" workbookViewId="0">
      <selection sqref="A1:J14"/>
    </sheetView>
  </sheetViews>
  <sheetFormatPr defaultRowHeight="15.75"/>
  <cols>
    <col min="1" max="1" width="22.5" bestFit="1" customWidth="1"/>
    <col min="2" max="8" width="11.625" customWidth="1"/>
    <col min="9" max="9" width="16.625" customWidth="1"/>
    <col min="10" max="10" width="11.625" customWidth="1"/>
  </cols>
  <sheetData>
    <row r="1" spans="1:10" ht="20.25">
      <c r="A1" s="298" t="s">
        <v>382</v>
      </c>
      <c r="B1" s="298"/>
      <c r="C1" s="298"/>
      <c r="D1" s="298"/>
      <c r="E1" s="298"/>
      <c r="F1" s="298"/>
      <c r="G1" s="298"/>
      <c r="H1" s="298"/>
      <c r="I1" s="298"/>
      <c r="J1" s="298"/>
    </row>
    <row r="3" spans="1:10" s="5" customFormat="1" ht="160.5" customHeight="1">
      <c r="A3" s="27" t="s">
        <v>289</v>
      </c>
      <c r="B3" s="27" t="s">
        <v>290</v>
      </c>
      <c r="C3" s="27" t="s">
        <v>291</v>
      </c>
      <c r="D3" s="27" t="s">
        <v>292</v>
      </c>
      <c r="E3" s="27" t="s">
        <v>293</v>
      </c>
      <c r="F3" s="27" t="s">
        <v>294</v>
      </c>
      <c r="G3" s="27" t="s">
        <v>295</v>
      </c>
      <c r="H3" s="27" t="s">
        <v>296</v>
      </c>
      <c r="I3" s="27" t="s">
        <v>297</v>
      </c>
      <c r="J3" s="23"/>
    </row>
    <row r="4" spans="1:10">
      <c r="A4" s="128" t="s">
        <v>199</v>
      </c>
      <c r="B4" s="128">
        <v>24</v>
      </c>
      <c r="C4" s="3">
        <v>1</v>
      </c>
      <c r="D4" s="3">
        <v>2</v>
      </c>
      <c r="E4" s="3">
        <v>4.5</v>
      </c>
      <c r="F4" s="3"/>
      <c r="G4" s="3"/>
      <c r="H4" s="3"/>
      <c r="I4" s="3">
        <v>20</v>
      </c>
      <c r="J4" s="11"/>
    </row>
    <row r="5" spans="1:10">
      <c r="A5" s="128" t="s">
        <v>200</v>
      </c>
      <c r="B5" s="128">
        <v>27</v>
      </c>
      <c r="C5" s="3">
        <v>1</v>
      </c>
      <c r="D5" s="3">
        <v>2</v>
      </c>
      <c r="E5" s="3">
        <v>4.0999999999999996</v>
      </c>
      <c r="F5" s="3"/>
      <c r="G5" s="3">
        <v>1</v>
      </c>
      <c r="H5" s="3"/>
      <c r="I5" s="3">
        <v>17</v>
      </c>
      <c r="J5" s="11"/>
    </row>
    <row r="6" spans="1:10">
      <c r="A6" s="128" t="s">
        <v>192</v>
      </c>
      <c r="B6" s="128">
        <v>61</v>
      </c>
      <c r="C6" s="3">
        <v>1.63</v>
      </c>
      <c r="D6" s="3">
        <v>30</v>
      </c>
      <c r="E6" s="3">
        <v>3</v>
      </c>
      <c r="F6" s="3"/>
      <c r="G6" s="3">
        <v>1</v>
      </c>
      <c r="H6" s="3">
        <v>1</v>
      </c>
      <c r="I6" s="3">
        <v>37</v>
      </c>
      <c r="J6" s="11"/>
    </row>
    <row r="7" spans="1:10">
      <c r="A7" s="40" t="s">
        <v>181</v>
      </c>
      <c r="B7" s="128">
        <f>SUM(B4:B6)</f>
        <v>112</v>
      </c>
      <c r="C7" s="128">
        <f t="shared" ref="C7:I7" si="0">SUM(C4:C6)</f>
        <v>3.63</v>
      </c>
      <c r="D7" s="128">
        <f t="shared" si="0"/>
        <v>34</v>
      </c>
      <c r="E7" s="128">
        <f t="shared" si="0"/>
        <v>11.6</v>
      </c>
      <c r="F7" s="128"/>
      <c r="G7" s="128">
        <f t="shared" si="0"/>
        <v>2</v>
      </c>
      <c r="H7" s="128">
        <f t="shared" si="0"/>
        <v>1</v>
      </c>
      <c r="I7" s="128">
        <f t="shared" si="0"/>
        <v>74</v>
      </c>
      <c r="J7" s="11"/>
    </row>
    <row r="8" spans="1:10">
      <c r="A8" s="11"/>
      <c r="B8" s="11"/>
      <c r="C8" s="11"/>
      <c r="D8" s="11"/>
      <c r="E8" s="11"/>
      <c r="F8" s="11"/>
      <c r="G8" s="11"/>
      <c r="H8" s="11"/>
      <c r="I8" s="11"/>
      <c r="J8" s="11"/>
    </row>
    <row r="9" spans="1:10" s="1" customFormat="1" ht="15.75" customHeight="1">
      <c r="A9" s="351" t="s">
        <v>298</v>
      </c>
      <c r="B9" s="352"/>
      <c r="C9" s="352"/>
      <c r="D9" s="14"/>
      <c r="E9" s="14"/>
      <c r="F9" s="14"/>
      <c r="G9" s="14"/>
      <c r="H9" s="14"/>
      <c r="I9" s="14"/>
      <c r="J9" s="14"/>
    </row>
    <row r="10" spans="1:10" s="1" customFormat="1" ht="31.5">
      <c r="A10" s="27" t="s">
        <v>299</v>
      </c>
      <c r="B10" s="131" t="s">
        <v>300</v>
      </c>
      <c r="C10" s="131" t="s">
        <v>301</v>
      </c>
      <c r="D10" s="14"/>
      <c r="E10" s="14"/>
      <c r="F10" s="14"/>
      <c r="G10" s="14"/>
      <c r="H10" s="14"/>
      <c r="I10" s="14"/>
      <c r="J10" s="14"/>
    </row>
    <row r="11" spans="1:10">
      <c r="A11" s="128" t="s">
        <v>201</v>
      </c>
      <c r="B11" s="128">
        <v>20</v>
      </c>
      <c r="C11" s="4">
        <v>77.56</v>
      </c>
      <c r="D11" s="11"/>
      <c r="E11" s="11"/>
      <c r="F11" s="11"/>
      <c r="G11" s="11"/>
      <c r="H11" s="11"/>
      <c r="I11" s="11"/>
      <c r="J11" s="11"/>
    </row>
    <row r="12" spans="1:10">
      <c r="A12" s="128" t="s">
        <v>238</v>
      </c>
      <c r="B12" s="128">
        <v>71</v>
      </c>
      <c r="C12" s="4">
        <v>26.48</v>
      </c>
      <c r="D12" s="11"/>
      <c r="E12" s="11"/>
      <c r="F12" s="11"/>
      <c r="G12" s="11"/>
      <c r="H12" s="11"/>
      <c r="I12" s="11"/>
      <c r="J12" s="11"/>
    </row>
    <row r="13" spans="1:10" ht="13.5" customHeight="1">
      <c r="A13" s="38" t="s">
        <v>181</v>
      </c>
      <c r="B13" s="3">
        <f>SUM(B11:B12)</f>
        <v>91</v>
      </c>
      <c r="C13" s="3">
        <f>SUM(C11:C12)</f>
        <v>104.04</v>
      </c>
    </row>
    <row r="14" spans="1:10">
      <c r="C14" s="22"/>
    </row>
  </sheetData>
  <mergeCells count="2">
    <mergeCell ref="A9:C9"/>
    <mergeCell ref="A1:J1"/>
  </mergeCells>
  <phoneticPr fontId="2" type="noConversion"/>
  <pageMargins left="0.75" right="0.75" top="1" bottom="1"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M14"/>
  <sheetViews>
    <sheetView view="pageBreakPreview" zoomScaleSheetLayoutView="100" workbookViewId="0">
      <selection sqref="A1:G14"/>
    </sheetView>
  </sheetViews>
  <sheetFormatPr defaultRowHeight="15.75"/>
  <cols>
    <col min="1" max="1" width="15.75" customWidth="1"/>
    <col min="2" max="2" width="11.5" customWidth="1"/>
    <col min="3" max="14" width="10.625" customWidth="1"/>
  </cols>
  <sheetData>
    <row r="1" spans="1:13" ht="42" customHeight="1">
      <c r="A1" s="311" t="s">
        <v>383</v>
      </c>
      <c r="B1" s="311"/>
      <c r="C1" s="311"/>
      <c r="D1" s="311"/>
      <c r="E1" s="311"/>
      <c r="F1" s="311"/>
      <c r="G1" s="311"/>
      <c r="H1" s="29"/>
      <c r="I1" s="29"/>
      <c r="J1" s="29"/>
      <c r="K1" s="29"/>
      <c r="L1" s="29"/>
      <c r="M1" s="29"/>
    </row>
    <row r="2" spans="1:13">
      <c r="A2" s="22" t="s">
        <v>359</v>
      </c>
      <c r="B2" s="22"/>
      <c r="C2" s="24"/>
    </row>
    <row r="3" spans="1:13" s="7" customFormat="1" ht="47.25">
      <c r="A3" s="27" t="s">
        <v>247</v>
      </c>
      <c r="B3" s="27" t="s">
        <v>251</v>
      </c>
      <c r="C3" s="27" t="s">
        <v>302</v>
      </c>
      <c r="D3" s="27" t="s">
        <v>303</v>
      </c>
      <c r="E3" s="27" t="s">
        <v>340</v>
      </c>
      <c r="F3" s="27" t="s">
        <v>304</v>
      </c>
      <c r="G3" s="27" t="s">
        <v>305</v>
      </c>
    </row>
    <row r="4" spans="1:13" s="7" customFormat="1">
      <c r="A4" s="27" t="s">
        <v>1086</v>
      </c>
      <c r="B4" s="277">
        <f>SUM(C4:G4)</f>
        <v>271.61399999999998</v>
      </c>
      <c r="C4" s="277">
        <v>40.368000000000002</v>
      </c>
      <c r="D4" s="277">
        <v>51.2</v>
      </c>
      <c r="E4" s="277"/>
      <c r="F4" s="277">
        <v>109.55</v>
      </c>
      <c r="G4" s="277">
        <v>70.495999999999995</v>
      </c>
    </row>
    <row r="5" spans="1:13" s="7" customFormat="1">
      <c r="A5" s="27" t="s">
        <v>1087</v>
      </c>
      <c r="B5" s="277">
        <f t="shared" ref="B5:B10" si="0">SUM(C5:G5)</f>
        <v>136.71299999999999</v>
      </c>
      <c r="C5" s="277">
        <v>23.414999999999999</v>
      </c>
      <c r="D5" s="277">
        <v>55.985999999999997</v>
      </c>
      <c r="E5" s="277"/>
      <c r="F5" s="277">
        <v>46.566000000000003</v>
      </c>
      <c r="G5" s="277">
        <v>10.746</v>
      </c>
    </row>
    <row r="6" spans="1:13">
      <c r="A6" s="27" t="s">
        <v>1088</v>
      </c>
      <c r="B6" s="277">
        <f t="shared" si="0"/>
        <v>50.16</v>
      </c>
      <c r="C6" s="277">
        <v>6.5</v>
      </c>
      <c r="D6" s="277">
        <v>13.5</v>
      </c>
      <c r="E6" s="277"/>
      <c r="F6" s="277">
        <v>22.83</v>
      </c>
      <c r="G6" s="277">
        <v>7.33</v>
      </c>
    </row>
    <row r="7" spans="1:13">
      <c r="A7" s="27" t="s">
        <v>1089</v>
      </c>
      <c r="B7" s="277">
        <f t="shared" si="0"/>
        <v>30</v>
      </c>
      <c r="C7" s="277">
        <v>4</v>
      </c>
      <c r="D7" s="277">
        <v>4</v>
      </c>
      <c r="E7" s="277"/>
      <c r="F7" s="277">
        <v>17</v>
      </c>
      <c r="G7" s="277">
        <v>5</v>
      </c>
    </row>
    <row r="8" spans="1:13">
      <c r="A8" s="8" t="s">
        <v>1090</v>
      </c>
      <c r="B8" s="277">
        <f t="shared" si="0"/>
        <v>104.21600000000001</v>
      </c>
      <c r="C8" s="278">
        <v>13.957000000000001</v>
      </c>
      <c r="D8" s="278">
        <v>19.134</v>
      </c>
      <c r="E8" s="278"/>
      <c r="F8" s="278">
        <v>42.564</v>
      </c>
      <c r="G8" s="278">
        <v>28.561</v>
      </c>
    </row>
    <row r="9" spans="1:13">
      <c r="A9" s="8" t="s">
        <v>1091</v>
      </c>
      <c r="B9" s="277">
        <f t="shared" si="0"/>
        <v>11.747</v>
      </c>
      <c r="C9" s="278">
        <v>0</v>
      </c>
      <c r="D9" s="278">
        <v>2.8</v>
      </c>
      <c r="E9" s="278"/>
      <c r="F9" s="278">
        <v>3</v>
      </c>
      <c r="G9" s="278">
        <v>5.9470000000000001</v>
      </c>
    </row>
    <row r="10" spans="1:13">
      <c r="A10" s="167" t="s">
        <v>181</v>
      </c>
      <c r="B10" s="277">
        <f t="shared" si="0"/>
        <v>604.45000000000005</v>
      </c>
      <c r="C10" s="279">
        <f>SUM(C4:C9)</f>
        <v>88.240000000000009</v>
      </c>
      <c r="D10" s="279">
        <f>SUM(D4:D9)</f>
        <v>146.62</v>
      </c>
      <c r="E10" s="279"/>
      <c r="F10" s="279">
        <f>SUM(F4:F9)</f>
        <v>241.50999999999996</v>
      </c>
      <c r="G10" s="279">
        <f>SUM(G4:G9)</f>
        <v>128.07999999999998</v>
      </c>
    </row>
    <row r="11" spans="1:13">
      <c r="A11" s="129" t="s">
        <v>335</v>
      </c>
      <c r="B11" s="39">
        <v>1</v>
      </c>
      <c r="C11" s="280">
        <f>C10/B10*100</f>
        <v>14.598395235337911</v>
      </c>
      <c r="D11" s="280">
        <f>D10/B10*100</f>
        <v>24.25676234593432</v>
      </c>
      <c r="E11" s="280"/>
      <c r="F11" s="280">
        <f>F10/B10*100</f>
        <v>39.955331292910898</v>
      </c>
      <c r="G11" s="280">
        <f>G10/B10*100</f>
        <v>21.189511125816853</v>
      </c>
    </row>
    <row r="12" spans="1:13">
      <c r="A12" s="167" t="s">
        <v>358</v>
      </c>
      <c r="B12" s="281">
        <f>SUM(C12:G12)</f>
        <v>585.73</v>
      </c>
      <c r="C12" s="281">
        <v>85.77</v>
      </c>
      <c r="D12" s="281">
        <v>141.63</v>
      </c>
      <c r="E12" s="281"/>
      <c r="F12" s="281">
        <v>215.55</v>
      </c>
      <c r="G12" s="281">
        <v>142.78</v>
      </c>
    </row>
    <row r="13" spans="1:13">
      <c r="A13" s="127" t="s">
        <v>335</v>
      </c>
      <c r="B13" s="280">
        <f>SUM(C13:G13)</f>
        <v>100</v>
      </c>
      <c r="C13" s="280">
        <v>14.64</v>
      </c>
      <c r="D13" s="280">
        <v>24.18</v>
      </c>
      <c r="E13" s="280"/>
      <c r="F13" s="280">
        <v>36.799999999999997</v>
      </c>
      <c r="G13" s="280">
        <v>24.38</v>
      </c>
    </row>
    <row r="14" spans="1:13">
      <c r="A14" s="167" t="s">
        <v>317</v>
      </c>
      <c r="B14" s="282">
        <f>C14+D14+F14+G14</f>
        <v>-1.4210854715202004E-14</v>
      </c>
      <c r="C14" s="281">
        <f>C11-C13</f>
        <v>-4.1604764662089622E-2</v>
      </c>
      <c r="D14" s="281">
        <f>D11-D13</f>
        <v>7.6762345934319853E-2</v>
      </c>
      <c r="E14" s="281"/>
      <c r="F14" s="281">
        <f>F11-F13</f>
        <v>3.1553312929109012</v>
      </c>
      <c r="G14" s="281">
        <f>G11-G13</f>
        <v>-3.1904888741831456</v>
      </c>
    </row>
  </sheetData>
  <mergeCells count="1">
    <mergeCell ref="A1:G1"/>
  </mergeCells>
  <phoneticPr fontId="2" type="noConversion"/>
  <pageMargins left="0.75" right="0.75" top="0.5" bottom="1" header="0.4921259845" footer="0.492125984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dimension ref="A1:I15"/>
  <sheetViews>
    <sheetView view="pageBreakPreview" zoomScaleSheetLayoutView="100" workbookViewId="0">
      <selection sqref="A1:I15"/>
    </sheetView>
  </sheetViews>
  <sheetFormatPr defaultRowHeight="15.75"/>
  <cols>
    <col min="1" max="9" width="12.625" customWidth="1"/>
  </cols>
  <sheetData>
    <row r="1" spans="1:9" ht="18.75" customHeight="1">
      <c r="A1" s="356" t="s">
        <v>384</v>
      </c>
      <c r="B1" s="356"/>
      <c r="C1" s="356"/>
      <c r="D1" s="356"/>
      <c r="E1" s="356"/>
      <c r="F1" s="356"/>
      <c r="G1" s="356"/>
      <c r="H1" s="356"/>
      <c r="I1" s="357"/>
    </row>
    <row r="2" spans="1:9">
      <c r="A2" s="5"/>
      <c r="B2" s="5"/>
      <c r="C2" s="5"/>
      <c r="D2" s="5"/>
      <c r="E2" s="5"/>
      <c r="F2" s="5"/>
      <c r="G2" s="5"/>
      <c r="H2" s="5"/>
      <c r="I2" s="5"/>
    </row>
    <row r="3" spans="1:9" ht="15.75" customHeight="1">
      <c r="A3" s="348" t="s">
        <v>247</v>
      </c>
      <c r="B3" s="358" t="s">
        <v>306</v>
      </c>
      <c r="C3" s="353" t="s">
        <v>307</v>
      </c>
      <c r="D3" s="354"/>
      <c r="E3" s="355"/>
      <c r="F3" s="360" t="s">
        <v>308</v>
      </c>
      <c r="G3" s="353" t="s">
        <v>309</v>
      </c>
      <c r="H3" s="354"/>
      <c r="I3" s="355"/>
    </row>
    <row r="4" spans="1:9" ht="31.5">
      <c r="A4" s="349"/>
      <c r="B4" s="359"/>
      <c r="C4" s="8" t="s">
        <v>196</v>
      </c>
      <c r="D4" s="8" t="s">
        <v>197</v>
      </c>
      <c r="E4" s="8" t="s">
        <v>198</v>
      </c>
      <c r="F4" s="361"/>
      <c r="G4" s="8" t="s">
        <v>196</v>
      </c>
      <c r="H4" s="8" t="s">
        <v>197</v>
      </c>
      <c r="I4" s="8" t="s">
        <v>198</v>
      </c>
    </row>
    <row r="5" spans="1:9">
      <c r="A5" s="6" t="s">
        <v>722</v>
      </c>
      <c r="B5" s="6">
        <v>7</v>
      </c>
      <c r="C5" s="6">
        <v>59</v>
      </c>
      <c r="D5" s="6">
        <v>0</v>
      </c>
      <c r="E5" s="6">
        <v>0</v>
      </c>
      <c r="F5" s="285">
        <v>61</v>
      </c>
      <c r="G5" s="285">
        <v>0</v>
      </c>
      <c r="H5" s="6">
        <v>0</v>
      </c>
      <c r="I5" s="6">
        <v>312</v>
      </c>
    </row>
    <row r="6" spans="1:9" ht="31.5">
      <c r="A6" s="6" t="s">
        <v>711</v>
      </c>
      <c r="B6" s="6">
        <v>17</v>
      </c>
      <c r="C6" s="6">
        <v>124</v>
      </c>
      <c r="D6" s="6">
        <v>0</v>
      </c>
      <c r="E6" s="6">
        <v>0</v>
      </c>
      <c r="F6" s="285">
        <v>62</v>
      </c>
      <c r="G6" s="285">
        <v>90</v>
      </c>
      <c r="H6" s="6">
        <v>0</v>
      </c>
      <c r="I6" s="6">
        <v>176</v>
      </c>
    </row>
    <row r="7" spans="1:9">
      <c r="A7" s="3" t="s">
        <v>712</v>
      </c>
      <c r="B7" s="3">
        <v>6</v>
      </c>
      <c r="C7" s="3">
        <v>53</v>
      </c>
      <c r="D7" s="3">
        <v>0</v>
      </c>
      <c r="E7" s="3">
        <v>0</v>
      </c>
      <c r="F7" s="286">
        <v>0</v>
      </c>
      <c r="G7" s="286">
        <v>0</v>
      </c>
      <c r="H7" s="3">
        <v>0</v>
      </c>
      <c r="I7" s="3">
        <v>0</v>
      </c>
    </row>
    <row r="8" spans="1:9">
      <c r="A8" s="3" t="s">
        <v>1098</v>
      </c>
      <c r="B8" s="3">
        <v>2</v>
      </c>
      <c r="C8" s="3">
        <v>11</v>
      </c>
      <c r="D8" s="3">
        <v>0</v>
      </c>
      <c r="E8" s="3">
        <v>0</v>
      </c>
      <c r="F8" s="286">
        <v>14</v>
      </c>
      <c r="G8" s="286">
        <v>70</v>
      </c>
      <c r="H8" s="3">
        <v>0</v>
      </c>
      <c r="I8" s="3">
        <v>0</v>
      </c>
    </row>
    <row r="9" spans="1:9">
      <c r="A9" s="3" t="s">
        <v>714</v>
      </c>
      <c r="B9" s="3">
        <v>9</v>
      </c>
      <c r="C9" s="3">
        <v>75</v>
      </c>
      <c r="D9" s="3">
        <v>0</v>
      </c>
      <c r="E9" s="3">
        <v>0</v>
      </c>
      <c r="F9" s="286">
        <v>32</v>
      </c>
      <c r="G9" s="286">
        <v>100</v>
      </c>
      <c r="H9" s="3">
        <v>0</v>
      </c>
      <c r="I9" s="3">
        <v>48</v>
      </c>
    </row>
    <row r="10" spans="1:9">
      <c r="A10" s="43" t="s">
        <v>181</v>
      </c>
      <c r="B10" s="3">
        <f>SUM(B5:B9)</f>
        <v>41</v>
      </c>
      <c r="C10" s="3">
        <f>SUM(C5:C9)</f>
        <v>322</v>
      </c>
      <c r="D10" s="3">
        <v>0</v>
      </c>
      <c r="E10" s="3">
        <v>0</v>
      </c>
      <c r="F10" s="286">
        <f>SUM(F5:F9)</f>
        <v>169</v>
      </c>
      <c r="G10" s="286">
        <f>SUM(G5:G9)</f>
        <v>260</v>
      </c>
      <c r="H10" s="286">
        <f>SUM(H5:H9)</f>
        <v>0</v>
      </c>
      <c r="I10" s="286">
        <f>SUM(I5:I9)</f>
        <v>536</v>
      </c>
    </row>
    <row r="12" spans="1:9">
      <c r="A12" s="19" t="s">
        <v>353</v>
      </c>
      <c r="B12" s="286">
        <v>50</v>
      </c>
      <c r="C12" s="286">
        <f t="shared" ref="C12:H12" si="0">SUM(C7:C11)</f>
        <v>461</v>
      </c>
      <c r="D12" s="3">
        <f t="shared" si="0"/>
        <v>0</v>
      </c>
      <c r="E12" s="3">
        <f t="shared" si="0"/>
        <v>0</v>
      </c>
      <c r="F12" s="3">
        <v>89</v>
      </c>
      <c r="G12" s="3">
        <v>400</v>
      </c>
      <c r="H12" s="3">
        <f t="shared" si="0"/>
        <v>0</v>
      </c>
      <c r="I12" s="3">
        <v>36</v>
      </c>
    </row>
    <row r="13" spans="1:9">
      <c r="A13" s="3" t="s">
        <v>185</v>
      </c>
      <c r="B13" s="3">
        <v>9</v>
      </c>
      <c r="C13" s="3">
        <f>C10-C12</f>
        <v>-139</v>
      </c>
      <c r="D13" s="3">
        <f>D12-D10</f>
        <v>0</v>
      </c>
      <c r="E13" s="3">
        <v>0</v>
      </c>
      <c r="F13" s="3">
        <f>F10-F12</f>
        <v>80</v>
      </c>
      <c r="G13" s="3">
        <f>G10-G12</f>
        <v>-140</v>
      </c>
      <c r="H13" s="3">
        <v>0</v>
      </c>
      <c r="I13" s="3">
        <f>I10-I12</f>
        <v>500</v>
      </c>
    </row>
    <row r="14" spans="1:9">
      <c r="A14" s="19" t="s">
        <v>310</v>
      </c>
      <c r="B14" s="3">
        <f>-100+B10*100/B12</f>
        <v>-18</v>
      </c>
      <c r="C14" s="287">
        <f>-100+C10*100/C12</f>
        <v>-30.151843817787423</v>
      </c>
      <c r="D14" s="287">
        <v>0</v>
      </c>
      <c r="E14" s="3">
        <v>0</v>
      </c>
      <c r="F14" s="287">
        <f>-100+F10*100/F12</f>
        <v>89.887640449438209</v>
      </c>
      <c r="G14" s="287">
        <f>-100+G10*100/G12</f>
        <v>-35</v>
      </c>
      <c r="H14" s="3">
        <v>0</v>
      </c>
      <c r="I14" s="287">
        <f>-100+I10*100/I12</f>
        <v>1388.8888888888889</v>
      </c>
    </row>
    <row r="15" spans="1:9">
      <c r="H15" s="22"/>
      <c r="I15" s="22" t="s">
        <v>266</v>
      </c>
    </row>
  </sheetData>
  <mergeCells count="6">
    <mergeCell ref="G3:I3"/>
    <mergeCell ref="A1:I1"/>
    <mergeCell ref="A3:A4"/>
    <mergeCell ref="B3:B4"/>
    <mergeCell ref="C3:E3"/>
    <mergeCell ref="F3:F4"/>
  </mergeCells>
  <phoneticPr fontId="2" type="noConversion"/>
  <pageMargins left="0.75" right="0.75" top="1" bottom="1" header="0.4921259845" footer="0.4921259845"/>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I11"/>
  <sheetViews>
    <sheetView view="pageBreakPreview" zoomScaleSheetLayoutView="100" workbookViewId="0">
      <selection sqref="A1:F1"/>
    </sheetView>
  </sheetViews>
  <sheetFormatPr defaultRowHeight="15.75"/>
  <cols>
    <col min="1" max="6" width="12.625" customWidth="1"/>
  </cols>
  <sheetData>
    <row r="1" spans="1:9" ht="45" customHeight="1">
      <c r="A1" s="311" t="s">
        <v>385</v>
      </c>
      <c r="B1" s="311"/>
      <c r="C1" s="311"/>
      <c r="D1" s="311"/>
      <c r="E1" s="311"/>
      <c r="F1" s="311"/>
    </row>
    <row r="2" spans="1:9" s="5" customFormat="1" ht="17.25" customHeight="1">
      <c r="A2" s="23"/>
      <c r="B2" s="23"/>
      <c r="C2" s="23"/>
      <c r="D2" s="23"/>
      <c r="E2" s="23"/>
      <c r="F2" s="23"/>
    </row>
    <row r="3" spans="1:9" ht="107.25" customHeight="1">
      <c r="A3" s="27" t="s">
        <v>386</v>
      </c>
      <c r="B3" s="27" t="s">
        <v>388</v>
      </c>
      <c r="C3" s="27" t="s">
        <v>311</v>
      </c>
      <c r="D3" s="27" t="s">
        <v>389</v>
      </c>
      <c r="E3" s="27" t="s">
        <v>390</v>
      </c>
      <c r="F3" s="27" t="s">
        <v>391</v>
      </c>
      <c r="G3" s="1"/>
    </row>
    <row r="4" spans="1:9">
      <c r="A4" s="127" t="s">
        <v>312</v>
      </c>
      <c r="B4" s="3">
        <v>1079</v>
      </c>
      <c r="C4" s="3">
        <v>1066</v>
      </c>
      <c r="D4" s="3">
        <v>329</v>
      </c>
      <c r="E4" s="3">
        <v>86</v>
      </c>
      <c r="F4" s="3">
        <v>26</v>
      </c>
    </row>
    <row r="5" spans="1:9">
      <c r="A5" s="127" t="s">
        <v>313</v>
      </c>
      <c r="B5" s="3">
        <v>1006</v>
      </c>
      <c r="C5" s="3">
        <v>900</v>
      </c>
      <c r="D5" s="3">
        <v>338</v>
      </c>
      <c r="E5" s="3">
        <v>45</v>
      </c>
      <c r="F5" s="3">
        <v>26</v>
      </c>
    </row>
    <row r="6" spans="1:9">
      <c r="A6" s="127" t="s">
        <v>314</v>
      </c>
      <c r="B6" s="3">
        <v>104</v>
      </c>
      <c r="C6" s="3">
        <v>106</v>
      </c>
      <c r="D6" s="3">
        <v>71</v>
      </c>
      <c r="E6" s="3">
        <v>7</v>
      </c>
      <c r="F6" s="3">
        <v>0</v>
      </c>
    </row>
    <row r="7" spans="1:9">
      <c r="A7" s="127" t="s">
        <v>387</v>
      </c>
      <c r="B7" s="3">
        <v>443</v>
      </c>
      <c r="C7" s="3">
        <v>433</v>
      </c>
      <c r="D7" s="3">
        <v>108</v>
      </c>
      <c r="E7" s="3">
        <v>0</v>
      </c>
      <c r="F7" s="3">
        <v>4</v>
      </c>
    </row>
    <row r="8" spans="1:9" ht="18.75">
      <c r="A8" s="194" t="s">
        <v>181</v>
      </c>
      <c r="B8" s="254">
        <f>SUM(B4:B7)</f>
        <v>2632</v>
      </c>
      <c r="C8" s="254">
        <f>SUM(C4:C7)</f>
        <v>2505</v>
      </c>
      <c r="D8" s="254">
        <f>SUM(D4:D7)</f>
        <v>846</v>
      </c>
      <c r="E8" s="254">
        <f>SUM(E4:E7)</f>
        <v>138</v>
      </c>
      <c r="F8" s="254">
        <f>SUM(F4:F7)</f>
        <v>56</v>
      </c>
      <c r="G8" s="255"/>
      <c r="H8" s="255"/>
      <c r="I8" s="255"/>
    </row>
    <row r="9" spans="1:9">
      <c r="A9" s="256" t="s">
        <v>730</v>
      </c>
      <c r="B9" s="16"/>
      <c r="C9" s="16"/>
      <c r="D9" s="16"/>
      <c r="E9" s="16"/>
      <c r="F9" s="16"/>
      <c r="G9" s="16"/>
    </row>
    <row r="10" spans="1:9">
      <c r="A10" s="256"/>
      <c r="B10" s="16"/>
      <c r="C10" s="16"/>
      <c r="D10" s="16"/>
      <c r="E10" s="16"/>
      <c r="F10" s="16"/>
      <c r="G10" s="16"/>
    </row>
    <row r="11" spans="1:9">
      <c r="A11" s="256"/>
      <c r="B11" s="16"/>
      <c r="C11" s="16"/>
      <c r="D11" s="16"/>
      <c r="E11" s="16"/>
      <c r="F11" s="16"/>
      <c r="G11" s="16"/>
    </row>
  </sheetData>
  <mergeCells count="1">
    <mergeCell ref="A1:F1"/>
  </mergeCells>
  <phoneticPr fontId="2" type="noConversion"/>
  <pageMargins left="0.74803149606299213" right="0.74803149606299213" top="0.98425196850393704" bottom="0.98425196850393704" header="0.51181102362204722" footer="0.51181102362204722"/>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dimension ref="A1:I14"/>
  <sheetViews>
    <sheetView view="pageBreakPreview" zoomScaleSheetLayoutView="100" workbookViewId="0">
      <selection activeCell="E26" sqref="E26"/>
    </sheetView>
  </sheetViews>
  <sheetFormatPr defaultRowHeight="15.75"/>
  <cols>
    <col min="1" max="1" width="12.375" customWidth="1"/>
    <col min="2" max="9" width="10.625" customWidth="1"/>
  </cols>
  <sheetData>
    <row r="1" spans="1:9" ht="20.25">
      <c r="A1" s="298" t="s">
        <v>392</v>
      </c>
      <c r="B1" s="362"/>
      <c r="C1" s="362"/>
      <c r="D1" s="362"/>
      <c r="E1" s="362"/>
      <c r="F1" s="362"/>
      <c r="G1" s="362"/>
      <c r="H1" s="362"/>
      <c r="I1" s="362"/>
    </row>
    <row r="2" spans="1:9" ht="20.25">
      <c r="A2" s="17"/>
      <c r="B2" s="10"/>
      <c r="C2" s="10"/>
      <c r="D2" s="10"/>
      <c r="E2" s="10"/>
      <c r="F2" s="10"/>
      <c r="G2" s="10"/>
      <c r="H2" s="10"/>
      <c r="I2" s="10"/>
    </row>
    <row r="3" spans="1:9" ht="60" customHeight="1">
      <c r="A3" s="27" t="s">
        <v>315</v>
      </c>
      <c r="B3" s="8" t="s">
        <v>186</v>
      </c>
      <c r="C3" s="8" t="s">
        <v>187</v>
      </c>
      <c r="D3" s="26" t="s">
        <v>188</v>
      </c>
      <c r="E3" s="8" t="s">
        <v>189</v>
      </c>
      <c r="F3" s="8" t="s">
        <v>190</v>
      </c>
      <c r="G3" s="8" t="s">
        <v>191</v>
      </c>
      <c r="H3" s="42" t="s">
        <v>316</v>
      </c>
      <c r="I3" s="42" t="s">
        <v>251</v>
      </c>
    </row>
    <row r="4" spans="1:9" ht="25.5">
      <c r="A4" s="77" t="s">
        <v>437</v>
      </c>
      <c r="B4" s="75">
        <v>7</v>
      </c>
      <c r="C4" s="75">
        <v>15</v>
      </c>
      <c r="D4" s="75">
        <v>6</v>
      </c>
      <c r="E4" s="75">
        <v>65</v>
      </c>
      <c r="F4" s="75">
        <v>6</v>
      </c>
      <c r="G4" s="75">
        <v>0</v>
      </c>
      <c r="H4" s="75">
        <v>929</v>
      </c>
      <c r="I4" s="78">
        <v>1028</v>
      </c>
    </row>
    <row r="5" spans="1:9" ht="25.5">
      <c r="A5" s="77" t="s">
        <v>448</v>
      </c>
      <c r="B5" s="75">
        <v>2</v>
      </c>
      <c r="C5" s="75">
        <v>31</v>
      </c>
      <c r="D5" s="75">
        <v>10</v>
      </c>
      <c r="E5" s="75">
        <v>199</v>
      </c>
      <c r="F5" s="75">
        <v>3</v>
      </c>
      <c r="G5" s="75">
        <v>0</v>
      </c>
      <c r="H5" s="75">
        <v>404</v>
      </c>
      <c r="I5" s="78">
        <v>649</v>
      </c>
    </row>
    <row r="6" spans="1:9" ht="25.5">
      <c r="A6" s="77" t="s">
        <v>465</v>
      </c>
      <c r="B6" s="75">
        <v>4</v>
      </c>
      <c r="C6" s="75">
        <v>37</v>
      </c>
      <c r="D6" s="75">
        <v>1</v>
      </c>
      <c r="E6" s="75">
        <v>0</v>
      </c>
      <c r="F6" s="75">
        <v>0</v>
      </c>
      <c r="G6" s="75">
        <v>0</v>
      </c>
      <c r="H6" s="75">
        <v>126</v>
      </c>
      <c r="I6" s="78">
        <v>168</v>
      </c>
    </row>
    <row r="7" spans="1:9" ht="25.5">
      <c r="A7" s="77" t="s">
        <v>474</v>
      </c>
      <c r="B7" s="75">
        <v>6</v>
      </c>
      <c r="C7" s="75">
        <v>6</v>
      </c>
      <c r="D7" s="75">
        <v>0</v>
      </c>
      <c r="E7" s="75">
        <v>0</v>
      </c>
      <c r="F7" s="75">
        <v>0</v>
      </c>
      <c r="G7" s="75">
        <v>0</v>
      </c>
      <c r="H7" s="75">
        <v>84</v>
      </c>
      <c r="I7" s="78">
        <v>96</v>
      </c>
    </row>
    <row r="8" spans="1:9" ht="25.5">
      <c r="A8" s="77" t="s">
        <v>469</v>
      </c>
      <c r="B8" s="75">
        <v>9</v>
      </c>
      <c r="C8" s="75">
        <v>7</v>
      </c>
      <c r="D8" s="75">
        <v>9</v>
      </c>
      <c r="E8" s="75">
        <v>2</v>
      </c>
      <c r="F8" s="75">
        <v>9</v>
      </c>
      <c r="G8" s="75">
        <v>1</v>
      </c>
      <c r="H8" s="75">
        <v>258</v>
      </c>
      <c r="I8" s="78">
        <v>295</v>
      </c>
    </row>
    <row r="9" spans="1:9" ht="25.5">
      <c r="A9" s="77" t="s">
        <v>475</v>
      </c>
      <c r="B9" s="75">
        <v>0</v>
      </c>
      <c r="C9" s="75">
        <v>1</v>
      </c>
      <c r="D9" s="75">
        <v>1</v>
      </c>
      <c r="E9" s="75">
        <v>2</v>
      </c>
      <c r="F9" s="75">
        <v>0</v>
      </c>
      <c r="G9" s="75">
        <v>0</v>
      </c>
      <c r="H9" s="75">
        <v>22</v>
      </c>
      <c r="I9" s="78">
        <v>26</v>
      </c>
    </row>
    <row r="10" spans="1:9">
      <c r="A10" s="78" t="s">
        <v>181</v>
      </c>
      <c r="B10" s="78">
        <v>28</v>
      </c>
      <c r="C10" s="78">
        <v>97</v>
      </c>
      <c r="D10" s="78">
        <v>27</v>
      </c>
      <c r="E10" s="78">
        <v>268</v>
      </c>
      <c r="F10" s="78">
        <v>18</v>
      </c>
      <c r="G10" s="78">
        <v>1</v>
      </c>
      <c r="H10" s="78">
        <v>1823</v>
      </c>
      <c r="I10" s="78">
        <v>2262</v>
      </c>
    </row>
    <row r="11" spans="1:9" ht="11.25" customHeight="1">
      <c r="A11" s="76"/>
      <c r="B11" s="76"/>
      <c r="C11" s="76"/>
      <c r="D11" s="76"/>
      <c r="E11" s="76"/>
      <c r="F11" s="76"/>
      <c r="G11" s="76"/>
      <c r="H11" s="76"/>
      <c r="I11" s="76"/>
    </row>
    <row r="12" spans="1:9">
      <c r="A12" s="75" t="s">
        <v>358</v>
      </c>
      <c r="B12" s="78">
        <v>40</v>
      </c>
      <c r="C12" s="78">
        <v>52</v>
      </c>
      <c r="D12" s="78">
        <v>32</v>
      </c>
      <c r="E12" s="78">
        <v>234</v>
      </c>
      <c r="F12" s="78">
        <v>17</v>
      </c>
      <c r="G12" s="78">
        <v>0</v>
      </c>
      <c r="H12" s="78">
        <v>1942</v>
      </c>
      <c r="I12" s="78">
        <v>2317</v>
      </c>
    </row>
    <row r="13" spans="1:9">
      <c r="A13" s="75" t="s">
        <v>185</v>
      </c>
      <c r="B13" s="75">
        <v>-12</v>
      </c>
      <c r="C13" s="75">
        <v>45</v>
      </c>
      <c r="D13" s="75">
        <v>-5</v>
      </c>
      <c r="E13" s="75">
        <v>34</v>
      </c>
      <c r="F13" s="75">
        <v>1</v>
      </c>
      <c r="G13" s="75">
        <v>1</v>
      </c>
      <c r="H13" s="75">
        <v>-119</v>
      </c>
      <c r="I13" s="75">
        <v>-55</v>
      </c>
    </row>
    <row r="14" spans="1:9">
      <c r="A14" s="75" t="s">
        <v>317</v>
      </c>
      <c r="B14" s="79">
        <v>-30</v>
      </c>
      <c r="C14" s="75">
        <v>46.39</v>
      </c>
      <c r="D14" s="75">
        <v>-15.63</v>
      </c>
      <c r="E14" s="75">
        <v>12.69</v>
      </c>
      <c r="F14" s="75">
        <v>5.56</v>
      </c>
      <c r="G14" s="79">
        <v>100</v>
      </c>
      <c r="H14" s="75">
        <v>-6.13</v>
      </c>
      <c r="I14" s="75">
        <v>-2.37</v>
      </c>
    </row>
  </sheetData>
  <mergeCells count="1">
    <mergeCell ref="A1:I1"/>
  </mergeCells>
  <phoneticPr fontId="2" type="noConversion"/>
  <pageMargins left="0.75" right="0.75" top="1" bottom="1" header="0.4921259845" footer="0.4921259845"/>
  <pageSetup paperSize="9" scale="94" orientation="landscape" horizontalDpi="300" r:id="rId1"/>
  <headerFooter alignWithMargins="0"/>
</worksheet>
</file>

<file path=xl/worksheets/sheet18.xml><?xml version="1.0" encoding="utf-8"?>
<worksheet xmlns="http://schemas.openxmlformats.org/spreadsheetml/2006/main" xmlns:r="http://schemas.openxmlformats.org/officeDocument/2006/relationships">
  <dimension ref="A1:K30"/>
  <sheetViews>
    <sheetView view="pageBreakPreview" zoomScaleSheetLayoutView="100" workbookViewId="0">
      <pane xSplit="18840" topLeftCell="O1"/>
      <selection sqref="A1:F15"/>
      <selection pane="topRight" activeCell="L21" sqref="L21"/>
    </sheetView>
  </sheetViews>
  <sheetFormatPr defaultRowHeight="15.75"/>
  <cols>
    <col min="1" max="1" width="22.5" customWidth="1"/>
    <col min="2" max="4" width="12.625" customWidth="1"/>
  </cols>
  <sheetData>
    <row r="1" spans="1:11" ht="18.75">
      <c r="A1" s="31" t="s">
        <v>393</v>
      </c>
      <c r="B1" s="30"/>
      <c r="C1" s="30"/>
      <c r="D1" s="30"/>
      <c r="E1" s="30"/>
      <c r="F1" s="30"/>
      <c r="G1" s="30"/>
      <c r="H1" s="30"/>
      <c r="I1" s="30"/>
    </row>
    <row r="2" spans="1:11" ht="18.75">
      <c r="A2" s="30"/>
      <c r="B2" s="30"/>
      <c r="C2" s="30"/>
      <c r="D2" s="30"/>
      <c r="E2" s="30"/>
      <c r="F2" s="30"/>
      <c r="G2" s="30"/>
      <c r="H2" s="30"/>
      <c r="I2" s="30"/>
    </row>
    <row r="3" spans="1:11">
      <c r="A3" s="127" t="s">
        <v>319</v>
      </c>
      <c r="B3" s="132" t="s">
        <v>193</v>
      </c>
      <c r="C3" s="132" t="s">
        <v>195</v>
      </c>
      <c r="D3" s="129" t="s">
        <v>194</v>
      </c>
      <c r="E3" s="14"/>
      <c r="F3" s="14"/>
      <c r="G3" s="14"/>
      <c r="H3" s="15"/>
      <c r="I3" s="15"/>
      <c r="K3" s="11"/>
    </row>
    <row r="4" spans="1:11">
      <c r="A4" s="3" t="s">
        <v>1097</v>
      </c>
      <c r="B4" s="3"/>
      <c r="C4" s="3">
        <v>1</v>
      </c>
      <c r="D4" s="3"/>
      <c r="E4" s="11"/>
      <c r="F4" s="11"/>
      <c r="G4" s="11"/>
      <c r="H4" s="11"/>
      <c r="I4" s="11"/>
      <c r="K4" s="11"/>
    </row>
    <row r="5" spans="1:11">
      <c r="A5" s="3"/>
      <c r="B5" s="3"/>
      <c r="C5" s="3"/>
      <c r="D5" s="3"/>
      <c r="E5" s="11"/>
      <c r="F5" s="11"/>
      <c r="G5" s="11"/>
      <c r="H5" s="11"/>
      <c r="I5" s="11"/>
      <c r="K5" s="12"/>
    </row>
    <row r="6" spans="1:11">
      <c r="A6" s="3"/>
      <c r="B6" s="3"/>
      <c r="C6" s="3"/>
      <c r="D6" s="3"/>
      <c r="E6" s="11"/>
      <c r="F6" s="11"/>
      <c r="G6" s="11"/>
      <c r="H6" s="11"/>
      <c r="I6" s="11"/>
      <c r="K6" s="12"/>
    </row>
    <row r="7" spans="1:11">
      <c r="A7" s="3"/>
      <c r="B7" s="3"/>
      <c r="C7" s="3"/>
      <c r="D7" s="3"/>
      <c r="E7" s="11"/>
      <c r="F7" s="11"/>
      <c r="G7" s="11"/>
      <c r="H7" s="11"/>
      <c r="I7" s="11"/>
      <c r="K7" s="12"/>
    </row>
    <row r="8" spans="1:11">
      <c r="A8" s="3"/>
      <c r="B8" s="3"/>
      <c r="C8" s="3"/>
      <c r="D8" s="3"/>
      <c r="E8" s="11"/>
      <c r="F8" s="11"/>
      <c r="G8" s="11"/>
      <c r="H8" s="11"/>
      <c r="I8" s="11"/>
      <c r="K8" s="12"/>
    </row>
    <row r="9" spans="1:11">
      <c r="A9" s="3"/>
      <c r="B9" s="3"/>
      <c r="C9" s="3"/>
      <c r="D9" s="3"/>
      <c r="E9" s="11"/>
      <c r="F9" s="11"/>
      <c r="G9" s="11"/>
      <c r="H9" s="11"/>
      <c r="I9" s="11"/>
      <c r="K9" s="12"/>
    </row>
    <row r="10" spans="1:11">
      <c r="A10" s="3" t="s">
        <v>181</v>
      </c>
      <c r="B10" s="3"/>
      <c r="C10" s="3">
        <v>1</v>
      </c>
      <c r="D10" s="3"/>
      <c r="E10" s="11"/>
      <c r="F10" s="11"/>
      <c r="G10" s="11"/>
      <c r="H10" s="11"/>
      <c r="I10" s="11"/>
      <c r="K10" s="12"/>
    </row>
    <row r="11" spans="1:11">
      <c r="A11" s="11"/>
      <c r="B11" s="11"/>
      <c r="C11" s="11"/>
      <c r="D11" s="11"/>
      <c r="E11" s="11"/>
      <c r="F11" s="11"/>
      <c r="G11" s="11"/>
      <c r="H11" s="11"/>
      <c r="I11" s="11"/>
      <c r="K11" s="12"/>
    </row>
    <row r="12" spans="1:11">
      <c r="A12" s="19" t="s">
        <v>358</v>
      </c>
      <c r="B12" s="3"/>
      <c r="C12" s="3"/>
      <c r="D12" s="3"/>
      <c r="E12" s="11"/>
      <c r="F12" s="11"/>
      <c r="G12" s="11"/>
      <c r="H12" s="11"/>
      <c r="I12" s="11"/>
      <c r="K12" s="12"/>
    </row>
    <row r="13" spans="1:11">
      <c r="A13" s="3" t="s">
        <v>185</v>
      </c>
      <c r="B13" s="3"/>
      <c r="C13" s="3"/>
      <c r="D13" s="3"/>
      <c r="E13" s="11"/>
      <c r="F13" s="11"/>
      <c r="G13" s="11"/>
      <c r="H13" s="11"/>
      <c r="I13" s="11"/>
      <c r="K13" s="12"/>
    </row>
    <row r="14" spans="1:11">
      <c r="A14" s="19" t="s">
        <v>317</v>
      </c>
      <c r="B14" s="3"/>
      <c r="C14" s="3"/>
      <c r="D14" s="3"/>
      <c r="E14" s="11"/>
      <c r="F14" s="11"/>
      <c r="G14" s="11"/>
      <c r="H14" s="11"/>
      <c r="I14" s="11"/>
      <c r="K14" s="12"/>
    </row>
    <row r="15" spans="1:11">
      <c r="D15" t="s">
        <v>318</v>
      </c>
      <c r="K15" s="12"/>
    </row>
    <row r="16" spans="1:11">
      <c r="K16" s="12"/>
    </row>
    <row r="17" spans="11:11">
      <c r="K17" s="12"/>
    </row>
    <row r="18" spans="11:11">
      <c r="K18" s="12"/>
    </row>
    <row r="19" spans="11:11">
      <c r="K19" s="12"/>
    </row>
    <row r="20" spans="11:11">
      <c r="K20" s="12"/>
    </row>
    <row r="21" spans="11:11">
      <c r="K21" s="12"/>
    </row>
    <row r="22" spans="11:11">
      <c r="K22" s="12"/>
    </row>
    <row r="23" spans="11:11">
      <c r="K23" s="12"/>
    </row>
    <row r="24" spans="11:11">
      <c r="K24" s="12"/>
    </row>
    <row r="25" spans="11:11">
      <c r="K25" s="12"/>
    </row>
    <row r="26" spans="11:11">
      <c r="K26" s="12"/>
    </row>
    <row r="27" spans="11:11">
      <c r="K27" s="12"/>
    </row>
    <row r="28" spans="11:11">
      <c r="K28" s="12"/>
    </row>
    <row r="29" spans="11:11">
      <c r="K29" s="13"/>
    </row>
    <row r="30" spans="11:11">
      <c r="K30" s="11"/>
    </row>
  </sheetData>
  <phoneticPr fontId="2" type="noConversion"/>
  <pageMargins left="0.75" right="0.75" top="1" bottom="1"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dimension ref="A1:F224"/>
  <sheetViews>
    <sheetView view="pageBreakPreview" topLeftCell="A67" zoomScaleSheetLayoutView="100" workbookViewId="0">
      <selection activeCell="A72" sqref="A72"/>
    </sheetView>
  </sheetViews>
  <sheetFormatPr defaultRowHeight="15.75"/>
  <cols>
    <col min="1" max="1" width="26.125" customWidth="1"/>
    <col min="2" max="2" width="10" customWidth="1"/>
    <col min="3" max="3" width="10.625" customWidth="1"/>
    <col min="4" max="4" width="7.625" customWidth="1"/>
    <col min="5" max="5" width="8.5" customWidth="1"/>
    <col min="6" max="6" width="18.5" customWidth="1"/>
  </cols>
  <sheetData>
    <row r="1" spans="1:6" ht="20.25">
      <c r="A1" s="363" t="s">
        <v>394</v>
      </c>
      <c r="B1" s="363"/>
      <c r="C1" s="363"/>
      <c r="D1" s="363"/>
      <c r="E1" s="363"/>
      <c r="F1" s="363"/>
    </row>
    <row r="2" spans="1:6" ht="21" thickBot="1">
      <c r="A2" s="257" t="s">
        <v>244</v>
      </c>
      <c r="B2" s="258"/>
      <c r="C2" s="258"/>
      <c r="D2" s="258"/>
      <c r="E2" s="258"/>
      <c r="F2" s="258"/>
    </row>
    <row r="3" spans="1:6" ht="16.5" thickBot="1">
      <c r="A3" s="259" t="s">
        <v>282</v>
      </c>
      <c r="B3" s="260" t="s">
        <v>247</v>
      </c>
      <c r="C3" s="260" t="s">
        <v>320</v>
      </c>
      <c r="D3" s="261" t="s">
        <v>375</v>
      </c>
      <c r="E3" s="260" t="s">
        <v>321</v>
      </c>
      <c r="F3" s="262" t="s">
        <v>322</v>
      </c>
    </row>
    <row r="4" spans="1:6" ht="24">
      <c r="A4" s="263" t="s">
        <v>731</v>
      </c>
      <c r="B4" s="264" t="s">
        <v>732</v>
      </c>
      <c r="C4" s="263" t="s">
        <v>733</v>
      </c>
      <c r="D4" s="263" t="s">
        <v>734</v>
      </c>
      <c r="E4" s="263" t="s">
        <v>735</v>
      </c>
      <c r="F4" s="263" t="s">
        <v>736</v>
      </c>
    </row>
    <row r="5" spans="1:6" ht="24">
      <c r="A5" s="265" t="s">
        <v>737</v>
      </c>
      <c r="B5" s="266" t="s">
        <v>732</v>
      </c>
      <c r="C5" s="265" t="s">
        <v>738</v>
      </c>
      <c r="D5" s="265" t="s">
        <v>734</v>
      </c>
      <c r="E5" s="263" t="s">
        <v>735</v>
      </c>
      <c r="F5" s="265" t="s">
        <v>736</v>
      </c>
    </row>
    <row r="6" spans="1:6">
      <c r="A6" s="265" t="s">
        <v>739</v>
      </c>
      <c r="B6" s="266" t="s">
        <v>732</v>
      </c>
      <c r="C6" s="265" t="s">
        <v>740</v>
      </c>
      <c r="D6" s="265" t="s">
        <v>734</v>
      </c>
      <c r="E6" s="263" t="s">
        <v>735</v>
      </c>
      <c r="F6" s="265" t="s">
        <v>736</v>
      </c>
    </row>
    <row r="7" spans="1:6">
      <c r="A7" s="265" t="s">
        <v>427</v>
      </c>
      <c r="B7" s="266" t="s">
        <v>741</v>
      </c>
      <c r="C7" s="265" t="s">
        <v>742</v>
      </c>
      <c r="D7" s="265" t="s">
        <v>743</v>
      </c>
      <c r="E7" s="263" t="s">
        <v>735</v>
      </c>
      <c r="F7" s="265" t="s">
        <v>736</v>
      </c>
    </row>
    <row r="8" spans="1:6" ht="36">
      <c r="A8" s="265" t="s">
        <v>744</v>
      </c>
      <c r="B8" s="266" t="s">
        <v>741</v>
      </c>
      <c r="C8" s="265" t="s">
        <v>745</v>
      </c>
      <c r="D8" s="265" t="s">
        <v>743</v>
      </c>
      <c r="E8" s="263" t="s">
        <v>735</v>
      </c>
      <c r="F8" s="265" t="s">
        <v>736</v>
      </c>
    </row>
    <row r="9" spans="1:6" ht="36">
      <c r="A9" s="265" t="s">
        <v>746</v>
      </c>
      <c r="B9" s="266" t="s">
        <v>741</v>
      </c>
      <c r="C9" s="265" t="s">
        <v>747</v>
      </c>
      <c r="D9" s="265" t="s">
        <v>743</v>
      </c>
      <c r="E9" s="263" t="s">
        <v>735</v>
      </c>
      <c r="F9" s="265" t="s">
        <v>736</v>
      </c>
    </row>
    <row r="10" spans="1:6" ht="36">
      <c r="A10" s="265" t="s">
        <v>748</v>
      </c>
      <c r="B10" s="266" t="s">
        <v>741</v>
      </c>
      <c r="C10" s="265" t="s">
        <v>749</v>
      </c>
      <c r="D10" s="265" t="s">
        <v>743</v>
      </c>
      <c r="E10" s="263" t="s">
        <v>735</v>
      </c>
      <c r="F10" s="265" t="s">
        <v>736</v>
      </c>
    </row>
    <row r="11" spans="1:6" ht="36">
      <c r="A11" s="265" t="s">
        <v>750</v>
      </c>
      <c r="B11" s="266" t="s">
        <v>741</v>
      </c>
      <c r="C11" s="265" t="s">
        <v>751</v>
      </c>
      <c r="D11" s="265" t="s">
        <v>743</v>
      </c>
      <c r="E11" s="263" t="s">
        <v>735</v>
      </c>
      <c r="F11" s="265" t="s">
        <v>736</v>
      </c>
    </row>
    <row r="12" spans="1:6" ht="36">
      <c r="A12" s="265" t="s">
        <v>752</v>
      </c>
      <c r="B12" s="266" t="s">
        <v>741</v>
      </c>
      <c r="C12" s="265" t="s">
        <v>753</v>
      </c>
      <c r="D12" s="265" t="s">
        <v>743</v>
      </c>
      <c r="E12" s="263" t="s">
        <v>735</v>
      </c>
      <c r="F12" s="265" t="s">
        <v>736</v>
      </c>
    </row>
    <row r="13" spans="1:6" ht="36">
      <c r="A13" s="265" t="s">
        <v>754</v>
      </c>
      <c r="B13" s="266" t="s">
        <v>741</v>
      </c>
      <c r="C13" s="265" t="s">
        <v>755</v>
      </c>
      <c r="D13" s="265" t="s">
        <v>743</v>
      </c>
      <c r="E13" s="263" t="s">
        <v>735</v>
      </c>
      <c r="F13" s="265" t="s">
        <v>736</v>
      </c>
    </row>
    <row r="14" spans="1:6">
      <c r="A14" s="265" t="s">
        <v>756</v>
      </c>
      <c r="B14" s="266" t="s">
        <v>741</v>
      </c>
      <c r="C14" s="265" t="s">
        <v>757</v>
      </c>
      <c r="D14" s="265" t="s">
        <v>743</v>
      </c>
      <c r="E14" s="263" t="s">
        <v>735</v>
      </c>
      <c r="F14" s="265" t="s">
        <v>736</v>
      </c>
    </row>
    <row r="15" spans="1:6" ht="24">
      <c r="A15" s="265" t="s">
        <v>756</v>
      </c>
      <c r="B15" s="266" t="s">
        <v>741</v>
      </c>
      <c r="C15" s="265" t="s">
        <v>758</v>
      </c>
      <c r="D15" s="265" t="s">
        <v>743</v>
      </c>
      <c r="E15" s="263" t="s">
        <v>735</v>
      </c>
      <c r="F15" s="265" t="s">
        <v>736</v>
      </c>
    </row>
    <row r="16" spans="1:6" ht="36">
      <c r="A16" s="265" t="s">
        <v>759</v>
      </c>
      <c r="B16" s="266" t="s">
        <v>741</v>
      </c>
      <c r="C16" s="265" t="s">
        <v>760</v>
      </c>
      <c r="D16" s="265" t="s">
        <v>743</v>
      </c>
      <c r="E16" s="263" t="s">
        <v>735</v>
      </c>
      <c r="F16" s="265" t="s">
        <v>736</v>
      </c>
    </row>
    <row r="17" spans="1:6" ht="36">
      <c r="A17" s="265" t="s">
        <v>761</v>
      </c>
      <c r="B17" s="266" t="s">
        <v>741</v>
      </c>
      <c r="C17" s="265" t="s">
        <v>762</v>
      </c>
      <c r="D17" s="265" t="s">
        <v>743</v>
      </c>
      <c r="E17" s="263" t="s">
        <v>735</v>
      </c>
      <c r="F17" s="265" t="s">
        <v>736</v>
      </c>
    </row>
    <row r="18" spans="1:6" ht="36">
      <c r="A18" s="265" t="s">
        <v>763</v>
      </c>
      <c r="B18" s="266" t="s">
        <v>741</v>
      </c>
      <c r="C18" s="265" t="s">
        <v>764</v>
      </c>
      <c r="D18" s="265" t="s">
        <v>743</v>
      </c>
      <c r="E18" s="263" t="s">
        <v>735</v>
      </c>
      <c r="F18" s="265" t="s">
        <v>736</v>
      </c>
    </row>
    <row r="19" spans="1:6" ht="36">
      <c r="A19" s="265" t="s">
        <v>765</v>
      </c>
      <c r="B19" s="266" t="s">
        <v>741</v>
      </c>
      <c r="C19" s="265" t="s">
        <v>766</v>
      </c>
      <c r="D19" s="265" t="s">
        <v>743</v>
      </c>
      <c r="E19" s="263" t="s">
        <v>735</v>
      </c>
      <c r="F19" s="265" t="s">
        <v>736</v>
      </c>
    </row>
    <row r="20" spans="1:6" ht="36">
      <c r="A20" s="265" t="s">
        <v>767</v>
      </c>
      <c r="B20" s="266" t="s">
        <v>741</v>
      </c>
      <c r="C20" s="265" t="s">
        <v>768</v>
      </c>
      <c r="D20" s="265" t="s">
        <v>743</v>
      </c>
      <c r="E20" s="263" t="s">
        <v>735</v>
      </c>
      <c r="F20" s="265" t="s">
        <v>736</v>
      </c>
    </row>
    <row r="21" spans="1:6" ht="36">
      <c r="A21" s="265" t="s">
        <v>769</v>
      </c>
      <c r="B21" s="266" t="s">
        <v>741</v>
      </c>
      <c r="C21" s="265" t="s">
        <v>770</v>
      </c>
      <c r="D21" s="265" t="s">
        <v>743</v>
      </c>
      <c r="E21" s="263" t="s">
        <v>735</v>
      </c>
      <c r="F21" s="265" t="s">
        <v>736</v>
      </c>
    </row>
    <row r="22" spans="1:6" ht="36">
      <c r="A22" s="265" t="s">
        <v>771</v>
      </c>
      <c r="B22" s="266" t="s">
        <v>741</v>
      </c>
      <c r="C22" s="265" t="s">
        <v>772</v>
      </c>
      <c r="D22" s="265" t="s">
        <v>743</v>
      </c>
      <c r="E22" s="263" t="s">
        <v>735</v>
      </c>
      <c r="F22" s="265" t="s">
        <v>736</v>
      </c>
    </row>
    <row r="23" spans="1:6" ht="36">
      <c r="A23" s="265" t="s">
        <v>773</v>
      </c>
      <c r="B23" s="266" t="s">
        <v>741</v>
      </c>
      <c r="C23" s="265" t="s">
        <v>774</v>
      </c>
      <c r="D23" s="265" t="s">
        <v>743</v>
      </c>
      <c r="E23" s="263" t="s">
        <v>735</v>
      </c>
      <c r="F23" s="265" t="s">
        <v>736</v>
      </c>
    </row>
    <row r="24" spans="1:6">
      <c r="A24" s="265" t="s">
        <v>775</v>
      </c>
      <c r="B24" s="266" t="s">
        <v>741</v>
      </c>
      <c r="C24" s="265" t="s">
        <v>776</v>
      </c>
      <c r="D24" s="265" t="s">
        <v>743</v>
      </c>
      <c r="E24" s="263" t="s">
        <v>735</v>
      </c>
      <c r="F24" s="265" t="s">
        <v>736</v>
      </c>
    </row>
    <row r="25" spans="1:6" ht="36">
      <c r="A25" s="265" t="s">
        <v>777</v>
      </c>
      <c r="B25" s="266" t="s">
        <v>741</v>
      </c>
      <c r="C25" s="265" t="s">
        <v>778</v>
      </c>
      <c r="D25" s="265" t="s">
        <v>743</v>
      </c>
      <c r="E25" s="263" t="s">
        <v>735</v>
      </c>
      <c r="F25" s="265" t="s">
        <v>736</v>
      </c>
    </row>
    <row r="26" spans="1:6" ht="36">
      <c r="A26" s="265" t="s">
        <v>779</v>
      </c>
      <c r="B26" s="266" t="s">
        <v>741</v>
      </c>
      <c r="C26" s="265" t="s">
        <v>780</v>
      </c>
      <c r="D26" s="265" t="s">
        <v>743</v>
      </c>
      <c r="E26" s="263" t="s">
        <v>735</v>
      </c>
      <c r="F26" s="265" t="s">
        <v>736</v>
      </c>
    </row>
    <row r="27" spans="1:6" ht="36">
      <c r="A27" s="265" t="s">
        <v>781</v>
      </c>
      <c r="B27" s="266" t="s">
        <v>741</v>
      </c>
      <c r="C27" s="265" t="s">
        <v>782</v>
      </c>
      <c r="D27" s="265" t="s">
        <v>743</v>
      </c>
      <c r="E27" s="263" t="s">
        <v>735</v>
      </c>
      <c r="F27" s="265" t="s">
        <v>736</v>
      </c>
    </row>
    <row r="28" spans="1:6" ht="36">
      <c r="A28" s="265" t="s">
        <v>783</v>
      </c>
      <c r="B28" s="266" t="s">
        <v>741</v>
      </c>
      <c r="C28" s="265" t="s">
        <v>784</v>
      </c>
      <c r="D28" s="265" t="s">
        <v>743</v>
      </c>
      <c r="E28" s="263" t="s">
        <v>735</v>
      </c>
      <c r="F28" s="265" t="s">
        <v>736</v>
      </c>
    </row>
    <row r="29" spans="1:6" ht="36">
      <c r="A29" s="265" t="s">
        <v>785</v>
      </c>
      <c r="B29" s="266" t="s">
        <v>741</v>
      </c>
      <c r="C29" s="265" t="s">
        <v>786</v>
      </c>
      <c r="D29" s="265" t="s">
        <v>743</v>
      </c>
      <c r="E29" s="263" t="s">
        <v>735</v>
      </c>
      <c r="F29" s="265" t="s">
        <v>736</v>
      </c>
    </row>
    <row r="30" spans="1:6" ht="60">
      <c r="A30" s="265" t="s">
        <v>787</v>
      </c>
      <c r="B30" s="266" t="s">
        <v>741</v>
      </c>
      <c r="C30" s="265" t="s">
        <v>788</v>
      </c>
      <c r="D30" s="265" t="s">
        <v>743</v>
      </c>
      <c r="E30" s="263" t="s">
        <v>735</v>
      </c>
      <c r="F30" s="265" t="s">
        <v>736</v>
      </c>
    </row>
    <row r="31" spans="1:6">
      <c r="A31" s="265" t="s">
        <v>789</v>
      </c>
      <c r="B31" s="266" t="s">
        <v>741</v>
      </c>
      <c r="C31" s="265" t="s">
        <v>790</v>
      </c>
      <c r="D31" s="265" t="s">
        <v>743</v>
      </c>
      <c r="E31" s="263" t="s">
        <v>735</v>
      </c>
      <c r="F31" s="265" t="s">
        <v>736</v>
      </c>
    </row>
    <row r="32" spans="1:6" ht="36">
      <c r="A32" s="265" t="s">
        <v>791</v>
      </c>
      <c r="B32" s="266" t="s">
        <v>741</v>
      </c>
      <c r="C32" s="265" t="s">
        <v>792</v>
      </c>
      <c r="D32" s="265" t="s">
        <v>743</v>
      </c>
      <c r="E32" s="263" t="s">
        <v>735</v>
      </c>
      <c r="F32" s="265" t="s">
        <v>736</v>
      </c>
    </row>
    <row r="33" spans="1:6" ht="36">
      <c r="A33" s="265" t="s">
        <v>793</v>
      </c>
      <c r="B33" s="266" t="s">
        <v>741</v>
      </c>
      <c r="C33" s="265" t="s">
        <v>794</v>
      </c>
      <c r="D33" s="265" t="s">
        <v>743</v>
      </c>
      <c r="E33" s="263" t="s">
        <v>735</v>
      </c>
      <c r="F33" s="265" t="s">
        <v>736</v>
      </c>
    </row>
    <row r="34" spans="1:6" ht="36">
      <c r="A34" s="265" t="s">
        <v>795</v>
      </c>
      <c r="B34" s="266" t="s">
        <v>741</v>
      </c>
      <c r="C34" s="265" t="s">
        <v>796</v>
      </c>
      <c r="D34" s="265" t="s">
        <v>743</v>
      </c>
      <c r="E34" s="263" t="s">
        <v>735</v>
      </c>
      <c r="F34" s="265" t="s">
        <v>736</v>
      </c>
    </row>
    <row r="35" spans="1:6" ht="36">
      <c r="A35" s="265" t="s">
        <v>797</v>
      </c>
      <c r="B35" s="266" t="s">
        <v>741</v>
      </c>
      <c r="C35" s="265" t="s">
        <v>798</v>
      </c>
      <c r="D35" s="265" t="s">
        <v>743</v>
      </c>
      <c r="E35" s="263" t="s">
        <v>735</v>
      </c>
      <c r="F35" s="265" t="s">
        <v>736</v>
      </c>
    </row>
    <row r="36" spans="1:6" ht="36">
      <c r="A36" s="265" t="s">
        <v>799</v>
      </c>
      <c r="B36" s="266" t="s">
        <v>741</v>
      </c>
      <c r="C36" s="265" t="s">
        <v>800</v>
      </c>
      <c r="D36" s="265" t="s">
        <v>743</v>
      </c>
      <c r="E36" s="263" t="s">
        <v>735</v>
      </c>
      <c r="F36" s="265" t="s">
        <v>736</v>
      </c>
    </row>
    <row r="37" spans="1:6" ht="36">
      <c r="A37" s="265" t="s">
        <v>801</v>
      </c>
      <c r="B37" s="266" t="s">
        <v>741</v>
      </c>
      <c r="C37" s="265" t="s">
        <v>802</v>
      </c>
      <c r="D37" s="265" t="s">
        <v>743</v>
      </c>
      <c r="E37" s="263" t="s">
        <v>735</v>
      </c>
      <c r="F37" s="265" t="s">
        <v>736</v>
      </c>
    </row>
    <row r="38" spans="1:6" ht="36">
      <c r="A38" s="265" t="s">
        <v>803</v>
      </c>
      <c r="B38" s="266" t="s">
        <v>741</v>
      </c>
      <c r="C38" s="265" t="s">
        <v>804</v>
      </c>
      <c r="D38" s="265" t="s">
        <v>743</v>
      </c>
      <c r="E38" s="263" t="s">
        <v>735</v>
      </c>
      <c r="F38" s="265" t="s">
        <v>736</v>
      </c>
    </row>
    <row r="39" spans="1:6">
      <c r="A39" s="265" t="s">
        <v>805</v>
      </c>
      <c r="B39" s="266" t="s">
        <v>741</v>
      </c>
      <c r="C39" s="265" t="s">
        <v>806</v>
      </c>
      <c r="D39" s="265" t="s">
        <v>734</v>
      </c>
      <c r="E39" s="263" t="s">
        <v>735</v>
      </c>
      <c r="F39" s="265" t="s">
        <v>736</v>
      </c>
    </row>
    <row r="40" spans="1:6" ht="36">
      <c r="A40" s="265" t="s">
        <v>807</v>
      </c>
      <c r="B40" s="266" t="s">
        <v>741</v>
      </c>
      <c r="C40" s="265" t="s">
        <v>808</v>
      </c>
      <c r="D40" s="265" t="s">
        <v>743</v>
      </c>
      <c r="E40" s="263" t="s">
        <v>735</v>
      </c>
      <c r="F40" s="265" t="s">
        <v>736</v>
      </c>
    </row>
    <row r="41" spans="1:6" ht="36">
      <c r="A41" s="265" t="s">
        <v>809</v>
      </c>
      <c r="B41" s="266" t="s">
        <v>741</v>
      </c>
      <c r="C41" s="265" t="s">
        <v>810</v>
      </c>
      <c r="D41" s="265" t="s">
        <v>743</v>
      </c>
      <c r="E41" s="263" t="s">
        <v>735</v>
      </c>
      <c r="F41" s="265" t="s">
        <v>736</v>
      </c>
    </row>
    <row r="42" spans="1:6" ht="72">
      <c r="A42" s="265" t="s">
        <v>811</v>
      </c>
      <c r="B42" s="266" t="s">
        <v>741</v>
      </c>
      <c r="C42" s="265" t="s">
        <v>812</v>
      </c>
      <c r="D42" s="265" t="s">
        <v>743</v>
      </c>
      <c r="E42" s="263" t="s">
        <v>735</v>
      </c>
      <c r="F42" s="265" t="s">
        <v>736</v>
      </c>
    </row>
    <row r="43" spans="1:6">
      <c r="A43" s="265" t="s">
        <v>813</v>
      </c>
      <c r="B43" s="266" t="s">
        <v>814</v>
      </c>
      <c r="C43" s="265" t="s">
        <v>815</v>
      </c>
      <c r="D43" s="265" t="s">
        <v>734</v>
      </c>
      <c r="E43" s="263" t="s">
        <v>735</v>
      </c>
      <c r="F43" s="265" t="s">
        <v>736</v>
      </c>
    </row>
    <row r="44" spans="1:6">
      <c r="A44" s="265" t="s">
        <v>813</v>
      </c>
      <c r="B44" s="266" t="s">
        <v>814</v>
      </c>
      <c r="C44" s="265" t="s">
        <v>815</v>
      </c>
      <c r="D44" s="265" t="s">
        <v>734</v>
      </c>
      <c r="E44" s="263" t="s">
        <v>735</v>
      </c>
      <c r="F44" s="265" t="s">
        <v>736</v>
      </c>
    </row>
    <row r="45" spans="1:6" ht="24">
      <c r="A45" s="265" t="s">
        <v>816</v>
      </c>
      <c r="B45" s="266" t="s">
        <v>817</v>
      </c>
      <c r="C45" s="265" t="s">
        <v>818</v>
      </c>
      <c r="D45" s="265" t="s">
        <v>734</v>
      </c>
      <c r="E45" s="263" t="s">
        <v>735</v>
      </c>
      <c r="F45" s="265" t="s">
        <v>736</v>
      </c>
    </row>
    <row r="46" spans="1:6" ht="48">
      <c r="A46" s="265" t="s">
        <v>819</v>
      </c>
      <c r="B46" s="266" t="s">
        <v>817</v>
      </c>
      <c r="C46" s="265" t="s">
        <v>820</v>
      </c>
      <c r="D46" s="265" t="s">
        <v>743</v>
      </c>
      <c r="E46" s="263" t="s">
        <v>821</v>
      </c>
      <c r="F46" s="265" t="s">
        <v>736</v>
      </c>
    </row>
    <row r="47" spans="1:6" ht="36">
      <c r="A47" s="265" t="s">
        <v>406</v>
      </c>
      <c r="B47" s="266" t="s">
        <v>817</v>
      </c>
      <c r="C47" s="265" t="s">
        <v>822</v>
      </c>
      <c r="D47" s="265" t="s">
        <v>734</v>
      </c>
      <c r="E47" s="263" t="s">
        <v>821</v>
      </c>
      <c r="F47" s="265" t="s">
        <v>736</v>
      </c>
    </row>
    <row r="48" spans="1:6">
      <c r="A48" s="265" t="s">
        <v>823</v>
      </c>
      <c r="B48" s="266" t="s">
        <v>817</v>
      </c>
      <c r="C48" s="265" t="s">
        <v>824</v>
      </c>
      <c r="D48" s="265" t="s">
        <v>743</v>
      </c>
      <c r="E48" s="263" t="s">
        <v>735</v>
      </c>
      <c r="F48" s="265" t="s">
        <v>736</v>
      </c>
    </row>
    <row r="49" spans="1:6" ht="24">
      <c r="A49" s="265" t="s">
        <v>825</v>
      </c>
      <c r="B49" s="266" t="s">
        <v>817</v>
      </c>
      <c r="C49" s="265" t="s">
        <v>826</v>
      </c>
      <c r="D49" s="265" t="s">
        <v>734</v>
      </c>
      <c r="E49" s="263" t="s">
        <v>735</v>
      </c>
      <c r="F49" s="265" t="s">
        <v>736</v>
      </c>
    </row>
    <row r="50" spans="1:6">
      <c r="A50" s="265" t="s">
        <v>827</v>
      </c>
      <c r="B50" s="266" t="s">
        <v>817</v>
      </c>
      <c r="C50" s="265" t="s">
        <v>828</v>
      </c>
      <c r="D50" s="265" t="s">
        <v>743</v>
      </c>
      <c r="E50" s="263" t="s">
        <v>735</v>
      </c>
      <c r="F50" s="265" t="s">
        <v>736</v>
      </c>
    </row>
    <row r="51" spans="1:6" ht="24">
      <c r="A51" s="265" t="s">
        <v>829</v>
      </c>
      <c r="B51" s="266" t="s">
        <v>817</v>
      </c>
      <c r="C51" s="265" t="s">
        <v>830</v>
      </c>
      <c r="D51" s="265" t="s">
        <v>734</v>
      </c>
      <c r="E51" s="263" t="s">
        <v>735</v>
      </c>
      <c r="F51" s="265" t="s">
        <v>736</v>
      </c>
    </row>
    <row r="52" spans="1:6" ht="48">
      <c r="A52" s="265" t="s">
        <v>831</v>
      </c>
      <c r="B52" s="266" t="s">
        <v>817</v>
      </c>
      <c r="C52" s="265" t="s">
        <v>832</v>
      </c>
      <c r="D52" s="265" t="s">
        <v>743</v>
      </c>
      <c r="E52" s="263" t="s">
        <v>821</v>
      </c>
      <c r="F52" s="265" t="s">
        <v>736</v>
      </c>
    </row>
    <row r="53" spans="1:6" ht="60">
      <c r="A53" s="265" t="s">
        <v>831</v>
      </c>
      <c r="B53" s="266" t="s">
        <v>817</v>
      </c>
      <c r="C53" s="265" t="s">
        <v>833</v>
      </c>
      <c r="D53" s="265" t="s">
        <v>743</v>
      </c>
      <c r="E53" s="263" t="s">
        <v>834</v>
      </c>
      <c r="F53" s="265" t="s">
        <v>736</v>
      </c>
    </row>
    <row r="54" spans="1:6" ht="36">
      <c r="A54" s="265" t="s">
        <v>835</v>
      </c>
      <c r="B54" s="266" t="s">
        <v>817</v>
      </c>
      <c r="C54" s="265" t="s">
        <v>836</v>
      </c>
      <c r="D54" s="265" t="s">
        <v>743</v>
      </c>
      <c r="E54" s="263" t="s">
        <v>735</v>
      </c>
      <c r="F54" s="265" t="s">
        <v>736</v>
      </c>
    </row>
    <row r="55" spans="1:6" ht="36">
      <c r="A55" s="265" t="s">
        <v>837</v>
      </c>
      <c r="B55" s="266" t="s">
        <v>817</v>
      </c>
      <c r="C55" s="265" t="s">
        <v>838</v>
      </c>
      <c r="D55" s="265" t="s">
        <v>743</v>
      </c>
      <c r="E55" s="263" t="s">
        <v>735</v>
      </c>
      <c r="F55" s="265" t="s">
        <v>736</v>
      </c>
    </row>
    <row r="56" spans="1:6" ht="36">
      <c r="A56" s="265" t="s">
        <v>839</v>
      </c>
      <c r="B56" s="266" t="s">
        <v>817</v>
      </c>
      <c r="C56" s="265" t="s">
        <v>840</v>
      </c>
      <c r="D56" s="265" t="s">
        <v>743</v>
      </c>
      <c r="E56" s="263" t="s">
        <v>735</v>
      </c>
      <c r="F56" s="265" t="s">
        <v>736</v>
      </c>
    </row>
    <row r="57" spans="1:6" ht="48">
      <c r="A57" s="265" t="s">
        <v>841</v>
      </c>
      <c r="B57" s="266" t="s">
        <v>817</v>
      </c>
      <c r="C57" s="265" t="s">
        <v>842</v>
      </c>
      <c r="D57" s="265" t="s">
        <v>743</v>
      </c>
      <c r="E57" s="263" t="s">
        <v>735</v>
      </c>
      <c r="F57" s="265" t="s">
        <v>736</v>
      </c>
    </row>
    <row r="58" spans="1:6" ht="36">
      <c r="A58" s="265" t="s">
        <v>843</v>
      </c>
      <c r="B58" s="266" t="s">
        <v>817</v>
      </c>
      <c r="C58" s="265" t="s">
        <v>844</v>
      </c>
      <c r="D58" s="265" t="s">
        <v>743</v>
      </c>
      <c r="E58" s="263" t="s">
        <v>735</v>
      </c>
      <c r="F58" s="265" t="s">
        <v>736</v>
      </c>
    </row>
    <row r="59" spans="1:6" ht="48">
      <c r="A59" s="265" t="s">
        <v>845</v>
      </c>
      <c r="B59" s="266" t="s">
        <v>817</v>
      </c>
      <c r="C59" s="265" t="s">
        <v>846</v>
      </c>
      <c r="D59" s="265" t="s">
        <v>743</v>
      </c>
      <c r="E59" s="263" t="s">
        <v>735</v>
      </c>
      <c r="F59" s="265" t="s">
        <v>736</v>
      </c>
    </row>
    <row r="60" spans="1:6" ht="48">
      <c r="A60" s="265" t="s">
        <v>847</v>
      </c>
      <c r="B60" s="266" t="s">
        <v>817</v>
      </c>
      <c r="C60" s="265" t="s">
        <v>848</v>
      </c>
      <c r="D60" s="265" t="s">
        <v>743</v>
      </c>
      <c r="E60" s="263" t="s">
        <v>735</v>
      </c>
      <c r="F60" s="265" t="s">
        <v>736</v>
      </c>
    </row>
    <row r="61" spans="1:6" ht="48">
      <c r="A61" s="265" t="s">
        <v>849</v>
      </c>
      <c r="B61" s="266" t="s">
        <v>817</v>
      </c>
      <c r="C61" s="265" t="s">
        <v>850</v>
      </c>
      <c r="D61" s="265" t="s">
        <v>743</v>
      </c>
      <c r="E61" s="263" t="s">
        <v>821</v>
      </c>
      <c r="F61" s="265" t="s">
        <v>736</v>
      </c>
    </row>
    <row r="62" spans="1:6" ht="72">
      <c r="A62" s="265" t="s">
        <v>406</v>
      </c>
      <c r="B62" s="266" t="s">
        <v>817</v>
      </c>
      <c r="C62" s="265" t="s">
        <v>851</v>
      </c>
      <c r="D62" s="265" t="s">
        <v>743</v>
      </c>
      <c r="E62" s="263" t="s">
        <v>852</v>
      </c>
      <c r="F62" s="265" t="s">
        <v>736</v>
      </c>
    </row>
    <row r="63" spans="1:6" ht="60">
      <c r="A63" s="265" t="s">
        <v>853</v>
      </c>
      <c r="B63" s="266" t="s">
        <v>817</v>
      </c>
      <c r="C63" s="265" t="s">
        <v>854</v>
      </c>
      <c r="D63" s="265" t="s">
        <v>743</v>
      </c>
      <c r="E63" s="263" t="s">
        <v>821</v>
      </c>
      <c r="F63" s="265" t="s">
        <v>736</v>
      </c>
    </row>
    <row r="64" spans="1:6" ht="48">
      <c r="A64" s="265" t="s">
        <v>855</v>
      </c>
      <c r="B64" s="266" t="s">
        <v>817</v>
      </c>
      <c r="C64" s="265" t="s">
        <v>856</v>
      </c>
      <c r="D64" s="265" t="s">
        <v>743</v>
      </c>
      <c r="E64" s="263" t="s">
        <v>821</v>
      </c>
      <c r="F64" s="265" t="s">
        <v>736</v>
      </c>
    </row>
    <row r="65" spans="1:6" ht="60">
      <c r="A65" s="265" t="s">
        <v>857</v>
      </c>
      <c r="B65" s="266" t="s">
        <v>817</v>
      </c>
      <c r="C65" s="265" t="s">
        <v>858</v>
      </c>
      <c r="D65" s="265" t="s">
        <v>743</v>
      </c>
      <c r="E65" s="263" t="s">
        <v>821</v>
      </c>
      <c r="F65" s="265" t="s">
        <v>736</v>
      </c>
    </row>
    <row r="66" spans="1:6" ht="48">
      <c r="A66" s="265" t="s">
        <v>859</v>
      </c>
      <c r="B66" s="266" t="s">
        <v>817</v>
      </c>
      <c r="C66" s="265" t="s">
        <v>860</v>
      </c>
      <c r="D66" s="265" t="s">
        <v>743</v>
      </c>
      <c r="E66" s="263" t="s">
        <v>821</v>
      </c>
      <c r="F66" s="265" t="s">
        <v>736</v>
      </c>
    </row>
    <row r="67" spans="1:6" ht="60">
      <c r="A67" s="265" t="s">
        <v>861</v>
      </c>
      <c r="B67" s="266" t="s">
        <v>817</v>
      </c>
      <c r="C67" s="265" t="s">
        <v>862</v>
      </c>
      <c r="D67" s="265" t="s">
        <v>743</v>
      </c>
      <c r="E67" s="263" t="s">
        <v>821</v>
      </c>
      <c r="F67" s="265" t="s">
        <v>736</v>
      </c>
    </row>
    <row r="68" spans="1:6" ht="60">
      <c r="A68" s="265" t="s">
        <v>863</v>
      </c>
      <c r="B68" s="266" t="s">
        <v>817</v>
      </c>
      <c r="C68" s="265" t="s">
        <v>864</v>
      </c>
      <c r="D68" s="265" t="s">
        <v>743</v>
      </c>
      <c r="E68" s="263" t="s">
        <v>821</v>
      </c>
      <c r="F68" s="265" t="s">
        <v>736</v>
      </c>
    </row>
    <row r="69" spans="1:6" ht="72">
      <c r="A69" s="265" t="s">
        <v>865</v>
      </c>
      <c r="B69" s="266" t="s">
        <v>817</v>
      </c>
      <c r="C69" s="265" t="s">
        <v>866</v>
      </c>
      <c r="D69" s="265" t="s">
        <v>743</v>
      </c>
      <c r="E69" s="263" t="s">
        <v>735</v>
      </c>
      <c r="F69" s="265" t="s">
        <v>736</v>
      </c>
    </row>
    <row r="70" spans="1:6" ht="48">
      <c r="A70" s="265" t="s">
        <v>867</v>
      </c>
      <c r="B70" s="266" t="s">
        <v>817</v>
      </c>
      <c r="C70" s="265" t="s">
        <v>868</v>
      </c>
      <c r="D70" s="265" t="s">
        <v>743</v>
      </c>
      <c r="E70" s="263" t="s">
        <v>735</v>
      </c>
      <c r="F70" s="265" t="s">
        <v>736</v>
      </c>
    </row>
    <row r="71" spans="1:6" ht="60">
      <c r="A71" s="265" t="s">
        <v>869</v>
      </c>
      <c r="B71" s="266" t="s">
        <v>817</v>
      </c>
      <c r="C71" s="265" t="s">
        <v>870</v>
      </c>
      <c r="D71" s="265" t="s">
        <v>743</v>
      </c>
      <c r="E71" s="263" t="s">
        <v>735</v>
      </c>
      <c r="F71" s="265" t="s">
        <v>736</v>
      </c>
    </row>
    <row r="72" spans="1:6" ht="48">
      <c r="A72" s="265" t="s">
        <v>871</v>
      </c>
      <c r="B72" s="266" t="s">
        <v>817</v>
      </c>
      <c r="C72" s="265" t="s">
        <v>872</v>
      </c>
      <c r="D72" s="265" t="s">
        <v>743</v>
      </c>
      <c r="E72" s="263" t="s">
        <v>735</v>
      </c>
      <c r="F72" s="265" t="s">
        <v>736</v>
      </c>
    </row>
    <row r="73" spans="1:6" ht="60">
      <c r="A73" s="265" t="s">
        <v>873</v>
      </c>
      <c r="B73" s="266" t="s">
        <v>817</v>
      </c>
      <c r="C73" s="265" t="s">
        <v>874</v>
      </c>
      <c r="D73" s="265" t="s">
        <v>743</v>
      </c>
      <c r="E73" s="263" t="s">
        <v>735</v>
      </c>
      <c r="F73" s="265" t="s">
        <v>736</v>
      </c>
    </row>
    <row r="74" spans="1:6" ht="60">
      <c r="A74" s="265" t="s">
        <v>875</v>
      </c>
      <c r="B74" s="266" t="s">
        <v>817</v>
      </c>
      <c r="C74" s="265" t="s">
        <v>876</v>
      </c>
      <c r="D74" s="265" t="s">
        <v>743</v>
      </c>
      <c r="E74" s="263" t="s">
        <v>735</v>
      </c>
      <c r="F74" s="265" t="s">
        <v>736</v>
      </c>
    </row>
    <row r="75" spans="1:6" ht="48">
      <c r="A75" s="265" t="s">
        <v>877</v>
      </c>
      <c r="B75" s="266" t="s">
        <v>817</v>
      </c>
      <c r="C75" s="265" t="s">
        <v>878</v>
      </c>
      <c r="D75" s="265" t="s">
        <v>743</v>
      </c>
      <c r="E75" s="263" t="s">
        <v>735</v>
      </c>
      <c r="F75" s="265" t="s">
        <v>736</v>
      </c>
    </row>
    <row r="76" spans="1:6" ht="72">
      <c r="A76" s="265" t="s">
        <v>879</v>
      </c>
      <c r="B76" s="266" t="s">
        <v>817</v>
      </c>
      <c r="C76" s="265" t="s">
        <v>880</v>
      </c>
      <c r="D76" s="265" t="s">
        <v>743</v>
      </c>
      <c r="E76" s="263" t="s">
        <v>834</v>
      </c>
      <c r="F76" s="265" t="s">
        <v>736</v>
      </c>
    </row>
    <row r="77" spans="1:6" ht="72">
      <c r="A77" s="265" t="s">
        <v>879</v>
      </c>
      <c r="B77" s="266" t="s">
        <v>817</v>
      </c>
      <c r="C77" s="265" t="s">
        <v>881</v>
      </c>
      <c r="D77" s="265" t="s">
        <v>743</v>
      </c>
      <c r="E77" s="263" t="s">
        <v>821</v>
      </c>
      <c r="F77" s="265" t="s">
        <v>736</v>
      </c>
    </row>
    <row r="78" spans="1:6" ht="60">
      <c r="A78" s="265" t="s">
        <v>882</v>
      </c>
      <c r="B78" s="266" t="s">
        <v>817</v>
      </c>
      <c r="C78" s="265" t="s">
        <v>883</v>
      </c>
      <c r="D78" s="265" t="s">
        <v>743</v>
      </c>
      <c r="E78" s="263" t="s">
        <v>735</v>
      </c>
      <c r="F78" s="265" t="s">
        <v>736</v>
      </c>
    </row>
    <row r="79" spans="1:6" ht="72">
      <c r="A79" s="265" t="s">
        <v>884</v>
      </c>
      <c r="B79" s="266" t="s">
        <v>817</v>
      </c>
      <c r="C79" s="265" t="s">
        <v>885</v>
      </c>
      <c r="D79" s="265" t="s">
        <v>743</v>
      </c>
      <c r="E79" s="263" t="s">
        <v>834</v>
      </c>
      <c r="F79" s="265" t="s">
        <v>736</v>
      </c>
    </row>
    <row r="80" spans="1:6" ht="48">
      <c r="A80" s="265" t="s">
        <v>886</v>
      </c>
      <c r="B80" s="266" t="s">
        <v>817</v>
      </c>
      <c r="C80" s="265" t="s">
        <v>887</v>
      </c>
      <c r="D80" s="265" t="s">
        <v>743</v>
      </c>
      <c r="E80" s="263" t="s">
        <v>834</v>
      </c>
      <c r="F80" s="265" t="s">
        <v>736</v>
      </c>
    </row>
    <row r="81" spans="1:6" ht="48">
      <c r="A81" s="265" t="s">
        <v>888</v>
      </c>
      <c r="B81" s="266" t="s">
        <v>817</v>
      </c>
      <c r="C81" s="265" t="s">
        <v>889</v>
      </c>
      <c r="D81" s="265" t="s">
        <v>743</v>
      </c>
      <c r="E81" s="263" t="s">
        <v>834</v>
      </c>
      <c r="F81" s="265" t="s">
        <v>736</v>
      </c>
    </row>
    <row r="82" spans="1:6" ht="48">
      <c r="A82" s="265" t="s">
        <v>890</v>
      </c>
      <c r="B82" s="266" t="s">
        <v>817</v>
      </c>
      <c r="C82" s="265" t="s">
        <v>891</v>
      </c>
      <c r="D82" s="265" t="s">
        <v>743</v>
      </c>
      <c r="E82" s="263" t="s">
        <v>834</v>
      </c>
      <c r="F82" s="265" t="s">
        <v>736</v>
      </c>
    </row>
    <row r="83" spans="1:6" ht="48">
      <c r="A83" s="265" t="s">
        <v>892</v>
      </c>
      <c r="B83" s="266" t="s">
        <v>817</v>
      </c>
      <c r="C83" s="265" t="s">
        <v>893</v>
      </c>
      <c r="D83" s="265" t="s">
        <v>743</v>
      </c>
      <c r="E83" s="263" t="s">
        <v>834</v>
      </c>
      <c r="F83" s="265" t="s">
        <v>736</v>
      </c>
    </row>
    <row r="84" spans="1:6" ht="48">
      <c r="A84" s="265" t="s">
        <v>894</v>
      </c>
      <c r="B84" s="266" t="s">
        <v>817</v>
      </c>
      <c r="C84" s="265" t="s">
        <v>895</v>
      </c>
      <c r="D84" s="265" t="s">
        <v>743</v>
      </c>
      <c r="E84" s="263" t="s">
        <v>834</v>
      </c>
      <c r="F84" s="265" t="s">
        <v>736</v>
      </c>
    </row>
    <row r="85" spans="1:6" ht="48">
      <c r="A85" s="265" t="s">
        <v>896</v>
      </c>
      <c r="B85" s="266" t="s">
        <v>817</v>
      </c>
      <c r="C85" s="265" t="s">
        <v>897</v>
      </c>
      <c r="D85" s="265" t="s">
        <v>743</v>
      </c>
      <c r="E85" s="263" t="s">
        <v>834</v>
      </c>
      <c r="F85" s="265" t="s">
        <v>736</v>
      </c>
    </row>
    <row r="86" spans="1:6">
      <c r="A86" s="265" t="s">
        <v>898</v>
      </c>
      <c r="B86" s="266" t="s">
        <v>817</v>
      </c>
      <c r="C86" s="265" t="s">
        <v>899</v>
      </c>
      <c r="D86" s="265" t="s">
        <v>734</v>
      </c>
      <c r="E86" s="263" t="s">
        <v>735</v>
      </c>
      <c r="F86" s="265" t="s">
        <v>736</v>
      </c>
    </row>
    <row r="87" spans="1:6">
      <c r="A87" s="265" t="s">
        <v>900</v>
      </c>
      <c r="B87" s="266" t="s">
        <v>817</v>
      </c>
      <c r="C87" s="265" t="s">
        <v>901</v>
      </c>
      <c r="D87" s="265" t="s">
        <v>743</v>
      </c>
      <c r="E87" s="263" t="s">
        <v>735</v>
      </c>
      <c r="F87" s="265" t="s">
        <v>736</v>
      </c>
    </row>
    <row r="88" spans="1:6" ht="24">
      <c r="A88" s="265" t="s">
        <v>902</v>
      </c>
      <c r="B88" s="266" t="s">
        <v>817</v>
      </c>
      <c r="C88" s="265" t="s">
        <v>903</v>
      </c>
      <c r="D88" s="265" t="s">
        <v>743</v>
      </c>
      <c r="E88" s="263" t="s">
        <v>735</v>
      </c>
      <c r="F88" s="265" t="s">
        <v>736</v>
      </c>
    </row>
    <row r="89" spans="1:6" ht="48">
      <c r="A89" s="265" t="s">
        <v>904</v>
      </c>
      <c r="B89" s="266" t="s">
        <v>817</v>
      </c>
      <c r="C89" s="265" t="s">
        <v>905</v>
      </c>
      <c r="D89" s="265" t="s">
        <v>743</v>
      </c>
      <c r="E89" s="263" t="s">
        <v>735</v>
      </c>
      <c r="F89" s="265" t="s">
        <v>736</v>
      </c>
    </row>
    <row r="90" spans="1:6" ht="48">
      <c r="A90" s="265" t="s">
        <v>906</v>
      </c>
      <c r="B90" s="266" t="s">
        <v>817</v>
      </c>
      <c r="C90" s="265" t="s">
        <v>907</v>
      </c>
      <c r="D90" s="265" t="s">
        <v>743</v>
      </c>
      <c r="E90" s="263" t="s">
        <v>821</v>
      </c>
      <c r="F90" s="265" t="s">
        <v>736</v>
      </c>
    </row>
    <row r="91" spans="1:6" ht="48">
      <c r="A91" s="265" t="s">
        <v>906</v>
      </c>
      <c r="B91" s="266" t="s">
        <v>817</v>
      </c>
      <c r="C91" s="265" t="s">
        <v>908</v>
      </c>
      <c r="D91" s="265" t="s">
        <v>743</v>
      </c>
      <c r="E91" s="263" t="s">
        <v>821</v>
      </c>
      <c r="F91" s="265" t="s">
        <v>736</v>
      </c>
    </row>
    <row r="92" spans="1:6" ht="24">
      <c r="A92" s="265" t="s">
        <v>909</v>
      </c>
      <c r="B92" s="266" t="s">
        <v>817</v>
      </c>
      <c r="C92" s="265" t="s">
        <v>910</v>
      </c>
      <c r="D92" s="265" t="s">
        <v>743</v>
      </c>
      <c r="E92" s="263" t="s">
        <v>735</v>
      </c>
      <c r="F92" s="265" t="s">
        <v>736</v>
      </c>
    </row>
    <row r="93" spans="1:6" ht="24">
      <c r="A93" s="265" t="s">
        <v>909</v>
      </c>
      <c r="B93" s="266" t="s">
        <v>817</v>
      </c>
      <c r="C93" s="265" t="s">
        <v>911</v>
      </c>
      <c r="D93" s="265" t="s">
        <v>743</v>
      </c>
      <c r="E93" s="263" t="s">
        <v>735</v>
      </c>
      <c r="F93" s="265" t="s">
        <v>736</v>
      </c>
    </row>
    <row r="94" spans="1:6" ht="24">
      <c r="A94" s="265" t="s">
        <v>912</v>
      </c>
      <c r="B94" s="266" t="s">
        <v>817</v>
      </c>
      <c r="C94" s="265" t="s">
        <v>913</v>
      </c>
      <c r="D94" s="265" t="s">
        <v>743</v>
      </c>
      <c r="E94" s="263" t="s">
        <v>735</v>
      </c>
      <c r="F94" s="265" t="s">
        <v>736</v>
      </c>
    </row>
    <row r="95" spans="1:6" ht="24">
      <c r="A95" s="265" t="s">
        <v>914</v>
      </c>
      <c r="B95" s="266" t="s">
        <v>817</v>
      </c>
      <c r="C95" s="265" t="s">
        <v>915</v>
      </c>
      <c r="D95" s="265" t="s">
        <v>743</v>
      </c>
      <c r="E95" s="263" t="s">
        <v>735</v>
      </c>
      <c r="F95" s="265" t="s">
        <v>736</v>
      </c>
    </row>
    <row r="96" spans="1:6" ht="24">
      <c r="A96" s="265" t="s">
        <v>916</v>
      </c>
      <c r="B96" s="266" t="s">
        <v>817</v>
      </c>
      <c r="C96" s="265" t="s">
        <v>917</v>
      </c>
      <c r="D96" s="265" t="s">
        <v>743</v>
      </c>
      <c r="E96" s="263" t="s">
        <v>735</v>
      </c>
      <c r="F96" s="265" t="s">
        <v>736</v>
      </c>
    </row>
    <row r="97" spans="1:6" ht="24">
      <c r="A97" s="265" t="s">
        <v>918</v>
      </c>
      <c r="B97" s="266" t="s">
        <v>817</v>
      </c>
      <c r="C97" s="265" t="s">
        <v>919</v>
      </c>
      <c r="D97" s="265" t="s">
        <v>743</v>
      </c>
      <c r="E97" s="263" t="s">
        <v>735</v>
      </c>
      <c r="F97" s="265" t="s">
        <v>736</v>
      </c>
    </row>
    <row r="98" spans="1:6" ht="24">
      <c r="A98" s="265" t="s">
        <v>920</v>
      </c>
      <c r="B98" s="266" t="s">
        <v>817</v>
      </c>
      <c r="C98" s="265" t="s">
        <v>921</v>
      </c>
      <c r="D98" s="265" t="s">
        <v>743</v>
      </c>
      <c r="E98" s="263" t="s">
        <v>735</v>
      </c>
      <c r="F98" s="265" t="s">
        <v>736</v>
      </c>
    </row>
    <row r="99" spans="1:6" ht="24">
      <c r="A99" s="265" t="s">
        <v>922</v>
      </c>
      <c r="B99" s="266" t="s">
        <v>817</v>
      </c>
      <c r="C99" s="265" t="s">
        <v>923</v>
      </c>
      <c r="D99" s="265" t="s">
        <v>743</v>
      </c>
      <c r="E99" s="263" t="s">
        <v>735</v>
      </c>
      <c r="F99" s="265" t="s">
        <v>736</v>
      </c>
    </row>
    <row r="100" spans="1:6" ht="24">
      <c r="A100" s="265" t="s">
        <v>924</v>
      </c>
      <c r="B100" s="266" t="s">
        <v>817</v>
      </c>
      <c r="C100" s="265" t="s">
        <v>925</v>
      </c>
      <c r="D100" s="265" t="s">
        <v>743</v>
      </c>
      <c r="E100" s="263" t="s">
        <v>735</v>
      </c>
      <c r="F100" s="265" t="s">
        <v>736</v>
      </c>
    </row>
    <row r="101" spans="1:6" ht="60">
      <c r="A101" s="265" t="s">
        <v>926</v>
      </c>
      <c r="B101" s="266" t="s">
        <v>817</v>
      </c>
      <c r="C101" s="265" t="s">
        <v>927</v>
      </c>
      <c r="D101" s="265" t="s">
        <v>734</v>
      </c>
      <c r="E101" s="263" t="s">
        <v>928</v>
      </c>
      <c r="F101" s="265" t="s">
        <v>736</v>
      </c>
    </row>
    <row r="102" spans="1:6" ht="36">
      <c r="A102" s="265" t="s">
        <v>929</v>
      </c>
      <c r="B102" s="266" t="s">
        <v>817</v>
      </c>
      <c r="C102" s="265" t="s">
        <v>930</v>
      </c>
      <c r="D102" s="265" t="s">
        <v>734</v>
      </c>
      <c r="E102" s="263" t="s">
        <v>928</v>
      </c>
      <c r="F102" s="265" t="s">
        <v>736</v>
      </c>
    </row>
    <row r="103" spans="1:6" ht="60">
      <c r="A103" s="265" t="s">
        <v>931</v>
      </c>
      <c r="B103" s="266" t="s">
        <v>817</v>
      </c>
      <c r="C103" s="265" t="s">
        <v>932</v>
      </c>
      <c r="D103" s="265" t="s">
        <v>734</v>
      </c>
      <c r="E103" s="263" t="s">
        <v>928</v>
      </c>
      <c r="F103" s="265" t="s">
        <v>736</v>
      </c>
    </row>
    <row r="104" spans="1:6" ht="36">
      <c r="A104" s="265" t="s">
        <v>933</v>
      </c>
      <c r="B104" s="266" t="s">
        <v>817</v>
      </c>
      <c r="C104" s="265" t="s">
        <v>934</v>
      </c>
      <c r="D104" s="265" t="s">
        <v>734</v>
      </c>
      <c r="E104" s="263" t="s">
        <v>928</v>
      </c>
      <c r="F104" s="265" t="s">
        <v>736</v>
      </c>
    </row>
    <row r="105" spans="1:6" ht="36">
      <c r="A105" s="265" t="s">
        <v>935</v>
      </c>
      <c r="B105" s="266" t="s">
        <v>817</v>
      </c>
      <c r="C105" s="265" t="s">
        <v>936</v>
      </c>
      <c r="D105" s="265" t="s">
        <v>734</v>
      </c>
      <c r="E105" s="263" t="s">
        <v>928</v>
      </c>
      <c r="F105" s="265" t="s">
        <v>736</v>
      </c>
    </row>
    <row r="106" spans="1:6" ht="24">
      <c r="A106" s="265" t="s">
        <v>937</v>
      </c>
      <c r="B106" s="266" t="s">
        <v>938</v>
      </c>
      <c r="C106" s="265" t="s">
        <v>939</v>
      </c>
      <c r="D106" s="265" t="s">
        <v>734</v>
      </c>
      <c r="E106" s="263" t="s">
        <v>735</v>
      </c>
      <c r="F106" s="265" t="s">
        <v>736</v>
      </c>
    </row>
    <row r="107" spans="1:6">
      <c r="A107" s="267"/>
      <c r="B107" s="268"/>
      <c r="C107" s="267"/>
      <c r="D107" s="267"/>
      <c r="E107" s="267"/>
      <c r="F107" s="267"/>
    </row>
    <row r="108" spans="1:6" ht="27" thickBot="1">
      <c r="A108" s="269" t="s">
        <v>245</v>
      </c>
      <c r="B108" s="268"/>
      <c r="C108" s="267"/>
      <c r="D108" s="267"/>
      <c r="E108" s="267"/>
      <c r="F108" s="267"/>
    </row>
    <row r="109" spans="1:6" ht="16.5" thickBot="1">
      <c r="A109" s="259" t="s">
        <v>282</v>
      </c>
      <c r="B109" s="260" t="s">
        <v>247</v>
      </c>
      <c r="C109" s="260" t="s">
        <v>320</v>
      </c>
      <c r="D109" s="261" t="s">
        <v>375</v>
      </c>
      <c r="E109" s="260" t="s">
        <v>321</v>
      </c>
      <c r="F109" s="262" t="s">
        <v>322</v>
      </c>
    </row>
    <row r="110" spans="1:6" ht="24">
      <c r="A110" s="263" t="s">
        <v>731</v>
      </c>
      <c r="B110" s="264" t="s">
        <v>732</v>
      </c>
      <c r="C110" s="263" t="s">
        <v>733</v>
      </c>
      <c r="D110" s="263" t="s">
        <v>734</v>
      </c>
      <c r="E110" s="263" t="s">
        <v>735</v>
      </c>
      <c r="F110" s="263" t="s">
        <v>940</v>
      </c>
    </row>
    <row r="111" spans="1:6" ht="24">
      <c r="A111" s="265" t="s">
        <v>941</v>
      </c>
      <c r="B111" s="266" t="s">
        <v>732</v>
      </c>
      <c r="C111" s="265" t="s">
        <v>738</v>
      </c>
      <c r="D111" s="265" t="s">
        <v>734</v>
      </c>
      <c r="E111" s="263" t="s">
        <v>735</v>
      </c>
      <c r="F111" s="265" t="s">
        <v>940</v>
      </c>
    </row>
    <row r="112" spans="1:6">
      <c r="A112" s="265" t="s">
        <v>942</v>
      </c>
      <c r="B112" s="266" t="s">
        <v>732</v>
      </c>
      <c r="C112" s="265" t="s">
        <v>943</v>
      </c>
      <c r="D112" s="265" t="s">
        <v>734</v>
      </c>
      <c r="E112" s="263" t="s">
        <v>735</v>
      </c>
      <c r="F112" s="265" t="s">
        <v>940</v>
      </c>
    </row>
    <row r="113" spans="1:6" ht="36">
      <c r="A113" s="265" t="s">
        <v>944</v>
      </c>
      <c r="B113" s="266" t="s">
        <v>741</v>
      </c>
      <c r="C113" s="265" t="s">
        <v>945</v>
      </c>
      <c r="D113" s="265" t="s">
        <v>743</v>
      </c>
      <c r="E113" s="263" t="s">
        <v>735</v>
      </c>
      <c r="F113" s="265" t="s">
        <v>940</v>
      </c>
    </row>
    <row r="114" spans="1:6" ht="36">
      <c r="A114" s="265" t="s">
        <v>944</v>
      </c>
      <c r="B114" s="266" t="s">
        <v>741</v>
      </c>
      <c r="C114" s="265" t="s">
        <v>946</v>
      </c>
      <c r="D114" s="265" t="s">
        <v>743</v>
      </c>
      <c r="E114" s="263" t="s">
        <v>735</v>
      </c>
      <c r="F114" s="265" t="s">
        <v>940</v>
      </c>
    </row>
    <row r="115" spans="1:6" ht="36">
      <c r="A115" s="265" t="s">
        <v>944</v>
      </c>
      <c r="B115" s="266" t="s">
        <v>741</v>
      </c>
      <c r="C115" s="265" t="s">
        <v>947</v>
      </c>
      <c r="D115" s="265" t="s">
        <v>743</v>
      </c>
      <c r="E115" s="263" t="s">
        <v>735</v>
      </c>
      <c r="F115" s="265" t="s">
        <v>940</v>
      </c>
    </row>
    <row r="116" spans="1:6" ht="36">
      <c r="A116" s="265" t="s">
        <v>944</v>
      </c>
      <c r="B116" s="266" t="s">
        <v>741</v>
      </c>
      <c r="C116" s="265" t="s">
        <v>948</v>
      </c>
      <c r="D116" s="265" t="s">
        <v>743</v>
      </c>
      <c r="E116" s="263" t="s">
        <v>735</v>
      </c>
      <c r="F116" s="265" t="s">
        <v>940</v>
      </c>
    </row>
    <row r="117" spans="1:6" ht="36">
      <c r="A117" s="265" t="s">
        <v>944</v>
      </c>
      <c r="B117" s="266" t="s">
        <v>741</v>
      </c>
      <c r="C117" s="265" t="s">
        <v>949</v>
      </c>
      <c r="D117" s="265" t="s">
        <v>743</v>
      </c>
      <c r="E117" s="263" t="s">
        <v>735</v>
      </c>
      <c r="F117" s="265" t="s">
        <v>940</v>
      </c>
    </row>
    <row r="118" spans="1:6" ht="36">
      <c r="A118" s="265" t="s">
        <v>944</v>
      </c>
      <c r="B118" s="266" t="s">
        <v>741</v>
      </c>
      <c r="C118" s="265" t="s">
        <v>950</v>
      </c>
      <c r="D118" s="265" t="s">
        <v>743</v>
      </c>
      <c r="E118" s="263" t="s">
        <v>735</v>
      </c>
      <c r="F118" s="265" t="s">
        <v>940</v>
      </c>
    </row>
    <row r="119" spans="1:6">
      <c r="A119" s="265" t="s">
        <v>951</v>
      </c>
      <c r="B119" s="266" t="s">
        <v>741</v>
      </c>
      <c r="C119" s="265" t="s">
        <v>952</v>
      </c>
      <c r="D119" s="265" t="s">
        <v>743</v>
      </c>
      <c r="E119" s="263" t="s">
        <v>735</v>
      </c>
      <c r="F119" s="265" t="s">
        <v>940</v>
      </c>
    </row>
    <row r="120" spans="1:6" ht="24">
      <c r="A120" s="265" t="s">
        <v>951</v>
      </c>
      <c r="B120" s="266" t="s">
        <v>741</v>
      </c>
      <c r="C120" s="265" t="s">
        <v>953</v>
      </c>
      <c r="D120" s="265" t="s">
        <v>743</v>
      </c>
      <c r="E120" s="263" t="s">
        <v>735</v>
      </c>
      <c r="F120" s="265" t="s">
        <v>940</v>
      </c>
    </row>
    <row r="121" spans="1:6">
      <c r="A121" s="265" t="s">
        <v>954</v>
      </c>
      <c r="B121" s="266" t="s">
        <v>741</v>
      </c>
      <c r="C121" s="265" t="s">
        <v>955</v>
      </c>
      <c r="D121" s="265" t="s">
        <v>743</v>
      </c>
      <c r="E121" s="263" t="s">
        <v>735</v>
      </c>
      <c r="F121" s="265" t="s">
        <v>940</v>
      </c>
    </row>
    <row r="122" spans="1:6" ht="24">
      <c r="A122" s="265" t="s">
        <v>954</v>
      </c>
      <c r="B122" s="266" t="s">
        <v>741</v>
      </c>
      <c r="C122" s="265" t="s">
        <v>956</v>
      </c>
      <c r="D122" s="265" t="s">
        <v>743</v>
      </c>
      <c r="E122" s="263" t="s">
        <v>735</v>
      </c>
      <c r="F122" s="265" t="s">
        <v>940</v>
      </c>
    </row>
    <row r="123" spans="1:6">
      <c r="A123" s="265" t="s">
        <v>427</v>
      </c>
      <c r="B123" s="266" t="s">
        <v>741</v>
      </c>
      <c r="C123" s="265" t="s">
        <v>742</v>
      </c>
      <c r="D123" s="265" t="s">
        <v>743</v>
      </c>
      <c r="E123" s="263" t="s">
        <v>735</v>
      </c>
      <c r="F123" s="265" t="s">
        <v>940</v>
      </c>
    </row>
    <row r="124" spans="1:6" ht="24">
      <c r="A124" s="265" t="s">
        <v>427</v>
      </c>
      <c r="B124" s="266" t="s">
        <v>741</v>
      </c>
      <c r="C124" s="265" t="s">
        <v>957</v>
      </c>
      <c r="D124" s="265" t="s">
        <v>743</v>
      </c>
      <c r="E124" s="263" t="s">
        <v>735</v>
      </c>
      <c r="F124" s="265" t="s">
        <v>940</v>
      </c>
    </row>
    <row r="125" spans="1:6">
      <c r="A125" s="265" t="s">
        <v>427</v>
      </c>
      <c r="B125" s="266" t="s">
        <v>741</v>
      </c>
      <c r="C125" s="265" t="s">
        <v>958</v>
      </c>
      <c r="D125" s="265" t="s">
        <v>743</v>
      </c>
      <c r="E125" s="263" t="s">
        <v>735</v>
      </c>
      <c r="F125" s="265" t="s">
        <v>940</v>
      </c>
    </row>
    <row r="126" spans="1:6" ht="24">
      <c r="A126" s="265" t="s">
        <v>427</v>
      </c>
      <c r="B126" s="266" t="s">
        <v>741</v>
      </c>
      <c r="C126" s="265" t="s">
        <v>959</v>
      </c>
      <c r="D126" s="265" t="s">
        <v>743</v>
      </c>
      <c r="E126" s="263" t="s">
        <v>735</v>
      </c>
      <c r="F126" s="265" t="s">
        <v>940</v>
      </c>
    </row>
    <row r="127" spans="1:6" ht="36">
      <c r="A127" s="265" t="s">
        <v>427</v>
      </c>
      <c r="B127" s="266" t="s">
        <v>741</v>
      </c>
      <c r="C127" s="265" t="s">
        <v>960</v>
      </c>
      <c r="D127" s="265" t="s">
        <v>743</v>
      </c>
      <c r="E127" s="263" t="s">
        <v>735</v>
      </c>
      <c r="F127" s="265" t="s">
        <v>940</v>
      </c>
    </row>
    <row r="128" spans="1:6" ht="48">
      <c r="A128" s="265" t="s">
        <v>427</v>
      </c>
      <c r="B128" s="266" t="s">
        <v>741</v>
      </c>
      <c r="C128" s="265" t="s">
        <v>961</v>
      </c>
      <c r="D128" s="265" t="s">
        <v>743</v>
      </c>
      <c r="E128" s="263" t="s">
        <v>735</v>
      </c>
      <c r="F128" s="265" t="s">
        <v>940</v>
      </c>
    </row>
    <row r="129" spans="1:6" ht="36">
      <c r="A129" s="265" t="s">
        <v>427</v>
      </c>
      <c r="B129" s="266" t="s">
        <v>741</v>
      </c>
      <c r="C129" s="265" t="s">
        <v>962</v>
      </c>
      <c r="D129" s="265" t="s">
        <v>743</v>
      </c>
      <c r="E129" s="263" t="s">
        <v>735</v>
      </c>
      <c r="F129" s="265" t="s">
        <v>940</v>
      </c>
    </row>
    <row r="130" spans="1:6" ht="48">
      <c r="A130" s="265" t="s">
        <v>427</v>
      </c>
      <c r="B130" s="266" t="s">
        <v>741</v>
      </c>
      <c r="C130" s="265" t="s">
        <v>963</v>
      </c>
      <c r="D130" s="265" t="s">
        <v>743</v>
      </c>
      <c r="E130" s="263" t="s">
        <v>735</v>
      </c>
      <c r="F130" s="265" t="s">
        <v>940</v>
      </c>
    </row>
    <row r="131" spans="1:6">
      <c r="A131" s="265" t="s">
        <v>756</v>
      </c>
      <c r="B131" s="266" t="s">
        <v>741</v>
      </c>
      <c r="C131" s="265" t="s">
        <v>964</v>
      </c>
      <c r="D131" s="265" t="s">
        <v>743</v>
      </c>
      <c r="E131" s="263" t="s">
        <v>735</v>
      </c>
      <c r="F131" s="265" t="s">
        <v>940</v>
      </c>
    </row>
    <row r="132" spans="1:6" ht="24">
      <c r="A132" s="265" t="s">
        <v>756</v>
      </c>
      <c r="B132" s="266" t="s">
        <v>741</v>
      </c>
      <c r="C132" s="265" t="s">
        <v>965</v>
      </c>
      <c r="D132" s="265" t="s">
        <v>743</v>
      </c>
      <c r="E132" s="263" t="s">
        <v>735</v>
      </c>
      <c r="F132" s="265" t="s">
        <v>940</v>
      </c>
    </row>
    <row r="133" spans="1:6" ht="24">
      <c r="A133" s="265" t="s">
        <v>756</v>
      </c>
      <c r="B133" s="266" t="s">
        <v>741</v>
      </c>
      <c r="C133" s="265" t="s">
        <v>966</v>
      </c>
      <c r="D133" s="265" t="s">
        <v>743</v>
      </c>
      <c r="E133" s="263" t="s">
        <v>735</v>
      </c>
      <c r="F133" s="265" t="s">
        <v>940</v>
      </c>
    </row>
    <row r="134" spans="1:6" ht="36">
      <c r="A134" s="265" t="s">
        <v>756</v>
      </c>
      <c r="B134" s="266" t="s">
        <v>741</v>
      </c>
      <c r="C134" s="265" t="s">
        <v>967</v>
      </c>
      <c r="D134" s="265" t="s">
        <v>743</v>
      </c>
      <c r="E134" s="263" t="s">
        <v>735</v>
      </c>
      <c r="F134" s="265" t="s">
        <v>940</v>
      </c>
    </row>
    <row r="135" spans="1:6" ht="24">
      <c r="A135" s="265" t="s">
        <v>756</v>
      </c>
      <c r="B135" s="266" t="s">
        <v>741</v>
      </c>
      <c r="C135" s="265" t="s">
        <v>968</v>
      </c>
      <c r="D135" s="265" t="s">
        <v>743</v>
      </c>
      <c r="E135" s="263" t="s">
        <v>735</v>
      </c>
      <c r="F135" s="265" t="s">
        <v>940</v>
      </c>
    </row>
    <row r="136" spans="1:6" ht="36">
      <c r="A136" s="265" t="s">
        <v>756</v>
      </c>
      <c r="B136" s="266" t="s">
        <v>741</v>
      </c>
      <c r="C136" s="265" t="s">
        <v>969</v>
      </c>
      <c r="D136" s="265" t="s">
        <v>743</v>
      </c>
      <c r="E136" s="263" t="s">
        <v>735</v>
      </c>
      <c r="F136" s="265" t="s">
        <v>940</v>
      </c>
    </row>
    <row r="137" spans="1:6">
      <c r="A137" s="265" t="s">
        <v>756</v>
      </c>
      <c r="B137" s="266" t="s">
        <v>741</v>
      </c>
      <c r="C137" s="265" t="s">
        <v>970</v>
      </c>
      <c r="D137" s="265" t="s">
        <v>743</v>
      </c>
      <c r="E137" s="263" t="s">
        <v>735</v>
      </c>
      <c r="F137" s="265" t="s">
        <v>940</v>
      </c>
    </row>
    <row r="138" spans="1:6" ht="24">
      <c r="A138" s="265" t="s">
        <v>756</v>
      </c>
      <c r="B138" s="266" t="s">
        <v>741</v>
      </c>
      <c r="C138" s="265" t="s">
        <v>971</v>
      </c>
      <c r="D138" s="265" t="s">
        <v>743</v>
      </c>
      <c r="E138" s="263" t="s">
        <v>735</v>
      </c>
      <c r="F138" s="265" t="s">
        <v>940</v>
      </c>
    </row>
    <row r="139" spans="1:6" ht="24">
      <c r="A139" s="265" t="s">
        <v>756</v>
      </c>
      <c r="B139" s="266" t="s">
        <v>741</v>
      </c>
      <c r="C139" s="265" t="s">
        <v>972</v>
      </c>
      <c r="D139" s="265" t="s">
        <v>743</v>
      </c>
      <c r="E139" s="263" t="s">
        <v>735</v>
      </c>
      <c r="F139" s="265" t="s">
        <v>940</v>
      </c>
    </row>
    <row r="140" spans="1:6" ht="36">
      <c r="A140" s="265" t="s">
        <v>756</v>
      </c>
      <c r="B140" s="266" t="s">
        <v>741</v>
      </c>
      <c r="C140" s="265" t="s">
        <v>973</v>
      </c>
      <c r="D140" s="265" t="s">
        <v>743</v>
      </c>
      <c r="E140" s="263" t="s">
        <v>735</v>
      </c>
      <c r="F140" s="265" t="s">
        <v>940</v>
      </c>
    </row>
    <row r="141" spans="1:6" ht="36">
      <c r="A141" s="265" t="s">
        <v>775</v>
      </c>
      <c r="B141" s="266" t="s">
        <v>741</v>
      </c>
      <c r="C141" s="265" t="s">
        <v>974</v>
      </c>
      <c r="D141" s="265" t="s">
        <v>743</v>
      </c>
      <c r="E141" s="263" t="s">
        <v>735</v>
      </c>
      <c r="F141" s="265" t="s">
        <v>940</v>
      </c>
    </row>
    <row r="142" spans="1:6" ht="48">
      <c r="A142" s="265" t="s">
        <v>775</v>
      </c>
      <c r="B142" s="266" t="s">
        <v>741</v>
      </c>
      <c r="C142" s="265" t="s">
        <v>975</v>
      </c>
      <c r="D142" s="265" t="s">
        <v>743</v>
      </c>
      <c r="E142" s="263" t="s">
        <v>735</v>
      </c>
      <c r="F142" s="265" t="s">
        <v>940</v>
      </c>
    </row>
    <row r="143" spans="1:6" ht="36">
      <c r="A143" s="265" t="s">
        <v>976</v>
      </c>
      <c r="B143" s="266" t="s">
        <v>741</v>
      </c>
      <c r="C143" s="265" t="s">
        <v>977</v>
      </c>
      <c r="D143" s="265" t="s">
        <v>743</v>
      </c>
      <c r="E143" s="263" t="s">
        <v>735</v>
      </c>
      <c r="F143" s="265" t="s">
        <v>940</v>
      </c>
    </row>
    <row r="144" spans="1:6" ht="48">
      <c r="A144" s="265" t="s">
        <v>976</v>
      </c>
      <c r="B144" s="266" t="s">
        <v>741</v>
      </c>
      <c r="C144" s="265" t="s">
        <v>978</v>
      </c>
      <c r="D144" s="265" t="s">
        <v>743</v>
      </c>
      <c r="E144" s="263" t="s">
        <v>735</v>
      </c>
      <c r="F144" s="265" t="s">
        <v>940</v>
      </c>
    </row>
    <row r="145" spans="1:6" ht="36">
      <c r="A145" s="265" t="s">
        <v>775</v>
      </c>
      <c r="B145" s="266" t="s">
        <v>741</v>
      </c>
      <c r="C145" s="265" t="s">
        <v>979</v>
      </c>
      <c r="D145" s="265" t="s">
        <v>743</v>
      </c>
      <c r="E145" s="263" t="s">
        <v>735</v>
      </c>
      <c r="F145" s="265" t="s">
        <v>940</v>
      </c>
    </row>
    <row r="146" spans="1:6" ht="48">
      <c r="A146" s="265" t="s">
        <v>775</v>
      </c>
      <c r="B146" s="266" t="s">
        <v>741</v>
      </c>
      <c r="C146" s="265" t="s">
        <v>980</v>
      </c>
      <c r="D146" s="265" t="s">
        <v>743</v>
      </c>
      <c r="E146" s="263" t="s">
        <v>735</v>
      </c>
      <c r="F146" s="265" t="s">
        <v>940</v>
      </c>
    </row>
    <row r="147" spans="1:6" ht="60">
      <c r="A147" s="265" t="s">
        <v>981</v>
      </c>
      <c r="B147" s="266" t="s">
        <v>741</v>
      </c>
      <c r="C147" s="265" t="s">
        <v>788</v>
      </c>
      <c r="D147" s="265" t="s">
        <v>743</v>
      </c>
      <c r="E147" s="263" t="s">
        <v>735</v>
      </c>
      <c r="F147" s="265" t="s">
        <v>940</v>
      </c>
    </row>
    <row r="148" spans="1:6" ht="72">
      <c r="A148" s="265" t="s">
        <v>981</v>
      </c>
      <c r="B148" s="266" t="s">
        <v>741</v>
      </c>
      <c r="C148" s="265" t="s">
        <v>982</v>
      </c>
      <c r="D148" s="265" t="s">
        <v>743</v>
      </c>
      <c r="E148" s="263" t="s">
        <v>735</v>
      </c>
      <c r="F148" s="265" t="s">
        <v>940</v>
      </c>
    </row>
    <row r="149" spans="1:6" ht="36">
      <c r="A149" s="265" t="s">
        <v>789</v>
      </c>
      <c r="B149" s="266" t="s">
        <v>741</v>
      </c>
      <c r="C149" s="265" t="s">
        <v>983</v>
      </c>
      <c r="D149" s="265" t="s">
        <v>743</v>
      </c>
      <c r="E149" s="263" t="s">
        <v>735</v>
      </c>
      <c r="F149" s="265" t="s">
        <v>940</v>
      </c>
    </row>
    <row r="150" spans="1:6" ht="48">
      <c r="A150" s="265" t="s">
        <v>789</v>
      </c>
      <c r="B150" s="266" t="s">
        <v>741</v>
      </c>
      <c r="C150" s="265" t="s">
        <v>984</v>
      </c>
      <c r="D150" s="265" t="s">
        <v>743</v>
      </c>
      <c r="E150" s="263" t="s">
        <v>735</v>
      </c>
      <c r="F150" s="265" t="s">
        <v>940</v>
      </c>
    </row>
    <row r="151" spans="1:6" ht="24">
      <c r="A151" s="265" t="s">
        <v>789</v>
      </c>
      <c r="B151" s="266" t="s">
        <v>741</v>
      </c>
      <c r="C151" s="265" t="s">
        <v>985</v>
      </c>
      <c r="D151" s="265" t="s">
        <v>743</v>
      </c>
      <c r="E151" s="263" t="s">
        <v>735</v>
      </c>
      <c r="F151" s="265" t="s">
        <v>940</v>
      </c>
    </row>
    <row r="152" spans="1:6" ht="36">
      <c r="A152" s="265" t="s">
        <v>789</v>
      </c>
      <c r="B152" s="266" t="s">
        <v>741</v>
      </c>
      <c r="C152" s="265" t="s">
        <v>986</v>
      </c>
      <c r="D152" s="265" t="s">
        <v>743</v>
      </c>
      <c r="E152" s="263" t="s">
        <v>735</v>
      </c>
      <c r="F152" s="265" t="s">
        <v>940</v>
      </c>
    </row>
    <row r="153" spans="1:6">
      <c r="A153" s="265" t="s">
        <v>987</v>
      </c>
      <c r="B153" s="266" t="s">
        <v>741</v>
      </c>
      <c r="C153" s="265" t="s">
        <v>988</v>
      </c>
      <c r="D153" s="265" t="s">
        <v>743</v>
      </c>
      <c r="E153" s="263" t="s">
        <v>735</v>
      </c>
      <c r="F153" s="265" t="s">
        <v>940</v>
      </c>
    </row>
    <row r="154" spans="1:6" ht="24">
      <c r="A154" s="265" t="s">
        <v>987</v>
      </c>
      <c r="B154" s="266" t="s">
        <v>741</v>
      </c>
      <c r="C154" s="265" t="s">
        <v>989</v>
      </c>
      <c r="D154" s="265" t="s">
        <v>743</v>
      </c>
      <c r="E154" s="263" t="s">
        <v>735</v>
      </c>
      <c r="F154" s="265" t="s">
        <v>940</v>
      </c>
    </row>
    <row r="155" spans="1:6">
      <c r="A155" s="265" t="s">
        <v>813</v>
      </c>
      <c r="B155" s="266" t="s">
        <v>814</v>
      </c>
      <c r="C155" s="265" t="s">
        <v>815</v>
      </c>
      <c r="D155" s="265" t="s">
        <v>734</v>
      </c>
      <c r="E155" s="263" t="s">
        <v>735</v>
      </c>
      <c r="F155" s="265" t="s">
        <v>940</v>
      </c>
    </row>
    <row r="156" spans="1:6">
      <c r="A156" s="265" t="s">
        <v>813</v>
      </c>
      <c r="B156" s="266" t="s">
        <v>814</v>
      </c>
      <c r="C156" s="265" t="s">
        <v>815</v>
      </c>
      <c r="D156" s="265" t="s">
        <v>734</v>
      </c>
      <c r="E156" s="263" t="s">
        <v>735</v>
      </c>
      <c r="F156" s="265" t="s">
        <v>940</v>
      </c>
    </row>
    <row r="157" spans="1:6">
      <c r="A157" s="265" t="s">
        <v>900</v>
      </c>
      <c r="B157" s="266" t="s">
        <v>817</v>
      </c>
      <c r="C157" s="265" t="s">
        <v>901</v>
      </c>
      <c r="D157" s="265" t="s">
        <v>743</v>
      </c>
      <c r="E157" s="263" t="s">
        <v>735</v>
      </c>
      <c r="F157" s="265" t="s">
        <v>940</v>
      </c>
    </row>
    <row r="158" spans="1:6" ht="24">
      <c r="A158" s="265" t="s">
        <v>816</v>
      </c>
      <c r="B158" s="266" t="s">
        <v>817</v>
      </c>
      <c r="C158" s="265" t="s">
        <v>990</v>
      </c>
      <c r="D158" s="265" t="s">
        <v>734</v>
      </c>
      <c r="E158" s="263" t="s">
        <v>735</v>
      </c>
      <c r="F158" s="265" t="s">
        <v>940</v>
      </c>
    </row>
    <row r="159" spans="1:6" ht="36">
      <c r="A159" s="265" t="s">
        <v>406</v>
      </c>
      <c r="B159" s="266" t="s">
        <v>817</v>
      </c>
      <c r="C159" s="265" t="s">
        <v>991</v>
      </c>
      <c r="D159" s="265" t="s">
        <v>734</v>
      </c>
      <c r="E159" s="263" t="s">
        <v>821</v>
      </c>
      <c r="F159" s="265" t="s">
        <v>940</v>
      </c>
    </row>
    <row r="160" spans="1:6">
      <c r="A160" s="265" t="s">
        <v>827</v>
      </c>
      <c r="B160" s="266" t="s">
        <v>817</v>
      </c>
      <c r="C160" s="265" t="s">
        <v>828</v>
      </c>
      <c r="D160" s="265" t="s">
        <v>743</v>
      </c>
      <c r="E160" s="263" t="s">
        <v>735</v>
      </c>
      <c r="F160" s="265" t="s">
        <v>940</v>
      </c>
    </row>
    <row r="161" spans="1:6" ht="24">
      <c r="A161" s="265" t="s">
        <v>825</v>
      </c>
      <c r="B161" s="266" t="s">
        <v>817</v>
      </c>
      <c r="C161" s="265" t="s">
        <v>992</v>
      </c>
      <c r="D161" s="265" t="s">
        <v>734</v>
      </c>
      <c r="E161" s="263" t="s">
        <v>735</v>
      </c>
      <c r="F161" s="265" t="s">
        <v>940</v>
      </c>
    </row>
    <row r="162" spans="1:6" ht="36">
      <c r="A162" s="265" t="s">
        <v>825</v>
      </c>
      <c r="B162" s="266" t="s">
        <v>817</v>
      </c>
      <c r="C162" s="265" t="s">
        <v>993</v>
      </c>
      <c r="D162" s="265" t="s">
        <v>734</v>
      </c>
      <c r="E162" s="263" t="s">
        <v>735</v>
      </c>
      <c r="F162" s="265" t="s">
        <v>940</v>
      </c>
    </row>
    <row r="163" spans="1:6">
      <c r="A163" s="265" t="s">
        <v>994</v>
      </c>
      <c r="B163" s="266"/>
      <c r="C163" s="265" t="s">
        <v>899</v>
      </c>
      <c r="D163" s="265" t="s">
        <v>734</v>
      </c>
      <c r="E163" s="263" t="s">
        <v>735</v>
      </c>
      <c r="F163" s="265" t="s">
        <v>940</v>
      </c>
    </row>
    <row r="164" spans="1:6">
      <c r="A164" s="265" t="s">
        <v>995</v>
      </c>
      <c r="B164" s="266" t="s">
        <v>817</v>
      </c>
      <c r="C164" s="265" t="s">
        <v>824</v>
      </c>
      <c r="D164" s="265" t="s">
        <v>743</v>
      </c>
      <c r="E164" s="263" t="s">
        <v>735</v>
      </c>
      <c r="F164" s="265" t="s">
        <v>940</v>
      </c>
    </row>
    <row r="165" spans="1:6" ht="48">
      <c r="A165" s="265" t="s">
        <v>819</v>
      </c>
      <c r="B165" s="266" t="s">
        <v>817</v>
      </c>
      <c r="C165" s="265" t="s">
        <v>996</v>
      </c>
      <c r="D165" s="265" t="s">
        <v>743</v>
      </c>
      <c r="E165" s="263" t="s">
        <v>821</v>
      </c>
      <c r="F165" s="265" t="s">
        <v>940</v>
      </c>
    </row>
    <row r="166" spans="1:6">
      <c r="A166" s="364" t="s">
        <v>997</v>
      </c>
      <c r="B166" s="366" t="s">
        <v>817</v>
      </c>
      <c r="C166" s="364" t="s">
        <v>998</v>
      </c>
      <c r="D166" s="364" t="s">
        <v>743</v>
      </c>
      <c r="E166" s="368" t="s">
        <v>735</v>
      </c>
      <c r="F166" s="368" t="s">
        <v>940</v>
      </c>
    </row>
    <row r="167" spans="1:6">
      <c r="A167" s="365"/>
      <c r="B167" s="367"/>
      <c r="C167" s="365"/>
      <c r="D167" s="365"/>
      <c r="E167" s="369"/>
      <c r="F167" s="369"/>
    </row>
    <row r="168" spans="1:6" ht="60">
      <c r="A168" s="265" t="s">
        <v>997</v>
      </c>
      <c r="B168" s="266" t="s">
        <v>817</v>
      </c>
      <c r="C168" s="265" t="s">
        <v>999</v>
      </c>
      <c r="D168" s="265" t="s">
        <v>743</v>
      </c>
      <c r="E168" s="265" t="s">
        <v>821</v>
      </c>
      <c r="F168" s="265" t="s">
        <v>940</v>
      </c>
    </row>
    <row r="169" spans="1:6" ht="60">
      <c r="A169" s="265" t="s">
        <v>997</v>
      </c>
      <c r="B169" s="266" t="s">
        <v>817</v>
      </c>
      <c r="C169" s="265" t="s">
        <v>1000</v>
      </c>
      <c r="D169" s="265" t="s">
        <v>743</v>
      </c>
      <c r="E169" s="265" t="s">
        <v>834</v>
      </c>
      <c r="F169" s="265" t="s">
        <v>940</v>
      </c>
    </row>
    <row r="170" spans="1:6" ht="48">
      <c r="A170" s="265" t="s">
        <v>997</v>
      </c>
      <c r="B170" s="266" t="s">
        <v>817</v>
      </c>
      <c r="C170" s="265" t="s">
        <v>1001</v>
      </c>
      <c r="D170" s="265" t="s">
        <v>743</v>
      </c>
      <c r="E170" s="265" t="s">
        <v>735</v>
      </c>
      <c r="F170" s="265" t="s">
        <v>940</v>
      </c>
    </row>
    <row r="171" spans="1:6" ht="48">
      <c r="A171" s="265" t="s">
        <v>997</v>
      </c>
      <c r="B171" s="266" t="s">
        <v>817</v>
      </c>
      <c r="C171" s="265" t="s">
        <v>1002</v>
      </c>
      <c r="D171" s="265" t="s">
        <v>743</v>
      </c>
      <c r="E171" s="265" t="s">
        <v>735</v>
      </c>
      <c r="F171" s="265" t="s">
        <v>940</v>
      </c>
    </row>
    <row r="172" spans="1:6" ht="36">
      <c r="A172" s="265" t="s">
        <v>1003</v>
      </c>
      <c r="B172" s="266" t="s">
        <v>817</v>
      </c>
      <c r="C172" s="265" t="s">
        <v>1004</v>
      </c>
      <c r="D172" s="265" t="s">
        <v>743</v>
      </c>
      <c r="E172" s="265" t="s">
        <v>735</v>
      </c>
      <c r="F172" s="265" t="s">
        <v>940</v>
      </c>
    </row>
    <row r="173" spans="1:6" ht="60">
      <c r="A173" s="270" t="s">
        <v>1005</v>
      </c>
      <c r="B173" s="266" t="s">
        <v>817</v>
      </c>
      <c r="C173" s="265" t="s">
        <v>1006</v>
      </c>
      <c r="D173" s="265" t="s">
        <v>743</v>
      </c>
      <c r="E173" s="265" t="s">
        <v>928</v>
      </c>
      <c r="F173" s="265" t="s">
        <v>940</v>
      </c>
    </row>
    <row r="174" spans="1:6">
      <c r="A174" s="258"/>
      <c r="B174" s="258"/>
      <c r="C174" s="258"/>
      <c r="D174" s="258"/>
      <c r="E174" s="258"/>
      <c r="F174" s="258"/>
    </row>
    <row r="175" spans="1:6" ht="23.25" thickBot="1">
      <c r="A175" s="271" t="s">
        <v>323</v>
      </c>
      <c r="B175" s="258"/>
      <c r="C175" s="258"/>
      <c r="D175" s="258"/>
      <c r="E175" s="258"/>
      <c r="F175" s="258"/>
    </row>
    <row r="176" spans="1:6" ht="16.5" thickBot="1">
      <c r="A176" s="259" t="s">
        <v>282</v>
      </c>
      <c r="B176" s="260" t="s">
        <v>247</v>
      </c>
      <c r="C176" s="260" t="s">
        <v>320</v>
      </c>
      <c r="D176" s="261" t="s">
        <v>375</v>
      </c>
      <c r="E176" s="260" t="s">
        <v>321</v>
      </c>
      <c r="F176" s="262" t="s">
        <v>322</v>
      </c>
    </row>
    <row r="177" spans="1:6" ht="24">
      <c r="A177" s="263" t="s">
        <v>1007</v>
      </c>
      <c r="B177" s="264" t="s">
        <v>732</v>
      </c>
      <c r="C177" s="263" t="s">
        <v>1008</v>
      </c>
      <c r="D177" s="263" t="s">
        <v>743</v>
      </c>
      <c r="E177" s="263" t="s">
        <v>1009</v>
      </c>
      <c r="F177" s="263" t="s">
        <v>1010</v>
      </c>
    </row>
    <row r="178" spans="1:6" ht="24">
      <c r="A178" s="265" t="s">
        <v>1011</v>
      </c>
      <c r="B178" s="266" t="s">
        <v>732</v>
      </c>
      <c r="C178" s="265" t="s">
        <v>1012</v>
      </c>
      <c r="D178" s="265" t="s">
        <v>743</v>
      </c>
      <c r="E178" s="265" t="s">
        <v>1009</v>
      </c>
      <c r="F178" s="265" t="s">
        <v>1013</v>
      </c>
    </row>
    <row r="179" spans="1:6">
      <c r="A179" s="258"/>
      <c r="B179" s="258"/>
      <c r="C179" s="258"/>
      <c r="D179" s="258"/>
      <c r="E179" s="258"/>
      <c r="F179" s="258"/>
    </row>
    <row r="180" spans="1:6" ht="27.75" thickBot="1">
      <c r="A180" s="272" t="s">
        <v>246</v>
      </c>
      <c r="B180" s="258"/>
      <c r="C180" s="258"/>
      <c r="D180" s="258"/>
      <c r="E180" s="258"/>
      <c r="F180" s="258"/>
    </row>
    <row r="181" spans="1:6" ht="16.5" thickBot="1">
      <c r="A181" s="259" t="s">
        <v>282</v>
      </c>
      <c r="B181" s="260" t="s">
        <v>247</v>
      </c>
      <c r="C181" s="260" t="s">
        <v>320</v>
      </c>
      <c r="D181" s="261" t="s">
        <v>375</v>
      </c>
      <c r="E181" s="260" t="s">
        <v>321</v>
      </c>
      <c r="F181" s="262" t="s">
        <v>322</v>
      </c>
    </row>
    <row r="182" spans="1:6" ht="36">
      <c r="A182" s="263" t="s">
        <v>1014</v>
      </c>
      <c r="B182" s="264" t="s">
        <v>732</v>
      </c>
      <c r="C182" s="263" t="s">
        <v>1015</v>
      </c>
      <c r="D182" s="263" t="s">
        <v>734</v>
      </c>
      <c r="E182" s="263" t="s">
        <v>1009</v>
      </c>
      <c r="F182" s="263" t="s">
        <v>1016</v>
      </c>
    </row>
    <row r="183" spans="1:6" ht="36">
      <c r="A183" s="265" t="s">
        <v>1017</v>
      </c>
      <c r="B183" s="266" t="s">
        <v>732</v>
      </c>
      <c r="C183" s="265" t="s">
        <v>1018</v>
      </c>
      <c r="D183" s="265" t="s">
        <v>734</v>
      </c>
      <c r="E183" s="263" t="s">
        <v>1009</v>
      </c>
      <c r="F183" s="265" t="s">
        <v>1016</v>
      </c>
    </row>
    <row r="184" spans="1:6" ht="24">
      <c r="A184" s="265" t="s">
        <v>1019</v>
      </c>
      <c r="B184" s="266" t="s">
        <v>732</v>
      </c>
      <c r="C184" s="265" t="s">
        <v>1020</v>
      </c>
      <c r="D184" s="265" t="s">
        <v>734</v>
      </c>
      <c r="E184" s="263" t="s">
        <v>1009</v>
      </c>
      <c r="F184" s="265" t="s">
        <v>1016</v>
      </c>
    </row>
    <row r="185" spans="1:6">
      <c r="A185" s="265" t="s">
        <v>1021</v>
      </c>
      <c r="B185" s="266" t="s">
        <v>732</v>
      </c>
      <c r="C185" s="265" t="s">
        <v>1022</v>
      </c>
      <c r="D185" s="265" t="s">
        <v>734</v>
      </c>
      <c r="E185" s="263" t="s">
        <v>1009</v>
      </c>
      <c r="F185" s="265" t="s">
        <v>1016</v>
      </c>
    </row>
    <row r="186" spans="1:6" ht="24">
      <c r="A186" s="265" t="s">
        <v>1023</v>
      </c>
      <c r="B186" s="266" t="s">
        <v>732</v>
      </c>
      <c r="C186" s="265" t="s">
        <v>1024</v>
      </c>
      <c r="D186" s="265" t="s">
        <v>734</v>
      </c>
      <c r="E186" s="263" t="s">
        <v>1009</v>
      </c>
      <c r="F186" s="265" t="s">
        <v>1016</v>
      </c>
    </row>
    <row r="187" spans="1:6">
      <c r="A187" s="265" t="s">
        <v>1025</v>
      </c>
      <c r="B187" s="266" t="s">
        <v>732</v>
      </c>
      <c r="C187" s="265" t="s">
        <v>1026</v>
      </c>
      <c r="D187" s="265" t="s">
        <v>734</v>
      </c>
      <c r="E187" s="263" t="s">
        <v>1009</v>
      </c>
      <c r="F187" s="265" t="s">
        <v>1016</v>
      </c>
    </row>
    <row r="188" spans="1:6" ht="24">
      <c r="A188" s="265" t="s">
        <v>1027</v>
      </c>
      <c r="B188" s="266" t="s">
        <v>732</v>
      </c>
      <c r="C188" s="265" t="s">
        <v>1028</v>
      </c>
      <c r="D188" s="265" t="s">
        <v>734</v>
      </c>
      <c r="E188" s="263" t="s">
        <v>1009</v>
      </c>
      <c r="F188" s="265" t="s">
        <v>1016</v>
      </c>
    </row>
    <row r="189" spans="1:6" ht="24">
      <c r="A189" s="270" t="s">
        <v>1029</v>
      </c>
      <c r="B189" s="266" t="s">
        <v>732</v>
      </c>
      <c r="C189" s="265" t="s">
        <v>1030</v>
      </c>
      <c r="D189" s="265" t="s">
        <v>734</v>
      </c>
      <c r="E189" s="263" t="s">
        <v>1009</v>
      </c>
      <c r="F189" s="265" t="s">
        <v>1016</v>
      </c>
    </row>
    <row r="190" spans="1:6" ht="24">
      <c r="A190" s="265" t="s">
        <v>1031</v>
      </c>
      <c r="B190" s="266" t="s">
        <v>732</v>
      </c>
      <c r="C190" s="265" t="s">
        <v>1032</v>
      </c>
      <c r="D190" s="265" t="s">
        <v>734</v>
      </c>
      <c r="E190" s="263" t="s">
        <v>1009</v>
      </c>
      <c r="F190" s="265" t="s">
        <v>1016</v>
      </c>
    </row>
    <row r="191" spans="1:6" ht="24">
      <c r="A191" s="265" t="s">
        <v>1033</v>
      </c>
      <c r="B191" s="266" t="s">
        <v>732</v>
      </c>
      <c r="C191" s="265" t="s">
        <v>738</v>
      </c>
      <c r="D191" s="265" t="s">
        <v>734</v>
      </c>
      <c r="E191" s="263" t="s">
        <v>1009</v>
      </c>
      <c r="F191" s="265" t="s">
        <v>1016</v>
      </c>
    </row>
    <row r="192" spans="1:6" ht="36">
      <c r="A192" s="273" t="s">
        <v>1034</v>
      </c>
      <c r="B192" s="274" t="s">
        <v>741</v>
      </c>
      <c r="C192" s="273" t="s">
        <v>1035</v>
      </c>
      <c r="D192" s="273" t="s">
        <v>734</v>
      </c>
      <c r="E192" s="263" t="s">
        <v>1009</v>
      </c>
      <c r="F192" s="273" t="s">
        <v>1016</v>
      </c>
    </row>
    <row r="193" spans="1:6" ht="36">
      <c r="A193" s="265" t="s">
        <v>1036</v>
      </c>
      <c r="B193" s="266" t="s">
        <v>741</v>
      </c>
      <c r="C193" s="265" t="s">
        <v>1037</v>
      </c>
      <c r="D193" s="273" t="s">
        <v>734</v>
      </c>
      <c r="E193" s="263" t="s">
        <v>1009</v>
      </c>
      <c r="F193" s="273" t="s">
        <v>1016</v>
      </c>
    </row>
    <row r="194" spans="1:6" ht="36">
      <c r="A194" s="265" t="s">
        <v>418</v>
      </c>
      <c r="B194" s="266" t="s">
        <v>741</v>
      </c>
      <c r="C194" s="265" t="s">
        <v>1038</v>
      </c>
      <c r="D194" s="273" t="s">
        <v>734</v>
      </c>
      <c r="E194" s="263" t="s">
        <v>1009</v>
      </c>
      <c r="F194" s="273" t="s">
        <v>1016</v>
      </c>
    </row>
    <row r="195" spans="1:6">
      <c r="A195" s="265" t="s">
        <v>452</v>
      </c>
      <c r="B195" s="266" t="s">
        <v>741</v>
      </c>
      <c r="C195" s="265" t="s">
        <v>1039</v>
      </c>
      <c r="D195" s="273" t="s">
        <v>734</v>
      </c>
      <c r="E195" s="263" t="s">
        <v>1009</v>
      </c>
      <c r="F195" s="273" t="s">
        <v>1016</v>
      </c>
    </row>
    <row r="196" spans="1:6" ht="24">
      <c r="A196" s="265" t="s">
        <v>1040</v>
      </c>
      <c r="B196" s="266" t="s">
        <v>741</v>
      </c>
      <c r="C196" s="265" t="s">
        <v>966</v>
      </c>
      <c r="D196" s="273" t="s">
        <v>734</v>
      </c>
      <c r="E196" s="263" t="s">
        <v>1009</v>
      </c>
      <c r="F196" s="273" t="s">
        <v>1016</v>
      </c>
    </row>
    <row r="197" spans="1:6" ht="24">
      <c r="A197" s="265" t="s">
        <v>456</v>
      </c>
      <c r="B197" s="266" t="s">
        <v>741</v>
      </c>
      <c r="C197" s="265" t="s">
        <v>968</v>
      </c>
      <c r="D197" s="273" t="s">
        <v>734</v>
      </c>
      <c r="E197" s="263" t="s">
        <v>1009</v>
      </c>
      <c r="F197" s="273" t="s">
        <v>1016</v>
      </c>
    </row>
    <row r="198" spans="1:6" ht="24">
      <c r="A198" s="265" t="s">
        <v>1041</v>
      </c>
      <c r="B198" s="266" t="s">
        <v>741</v>
      </c>
      <c r="C198" s="265" t="s">
        <v>972</v>
      </c>
      <c r="D198" s="273" t="s">
        <v>734</v>
      </c>
      <c r="E198" s="263" t="s">
        <v>1009</v>
      </c>
      <c r="F198" s="273" t="s">
        <v>1016</v>
      </c>
    </row>
    <row r="199" spans="1:6">
      <c r="A199" s="265" t="s">
        <v>431</v>
      </c>
      <c r="B199" s="266" t="s">
        <v>741</v>
      </c>
      <c r="C199" s="265" t="s">
        <v>1042</v>
      </c>
      <c r="D199" s="273" t="s">
        <v>734</v>
      </c>
      <c r="E199" s="263" t="s">
        <v>1009</v>
      </c>
      <c r="F199" s="273" t="s">
        <v>1016</v>
      </c>
    </row>
    <row r="200" spans="1:6" ht="24">
      <c r="A200" s="265" t="s">
        <v>1043</v>
      </c>
      <c r="B200" s="266" t="s">
        <v>741</v>
      </c>
      <c r="C200" s="265" t="s">
        <v>1044</v>
      </c>
      <c r="D200" s="273" t="s">
        <v>734</v>
      </c>
      <c r="E200" s="263" t="s">
        <v>1009</v>
      </c>
      <c r="F200" s="273" t="s">
        <v>1016</v>
      </c>
    </row>
    <row r="201" spans="1:6">
      <c r="A201" s="265" t="s">
        <v>1045</v>
      </c>
      <c r="B201" s="266" t="s">
        <v>741</v>
      </c>
      <c r="C201" s="265" t="s">
        <v>1046</v>
      </c>
      <c r="D201" s="273" t="s">
        <v>734</v>
      </c>
      <c r="E201" s="263" t="s">
        <v>1009</v>
      </c>
      <c r="F201" s="273" t="s">
        <v>1016</v>
      </c>
    </row>
    <row r="202" spans="1:6" ht="24">
      <c r="A202" s="265" t="s">
        <v>1047</v>
      </c>
      <c r="B202" s="266" t="s">
        <v>741</v>
      </c>
      <c r="C202" s="265" t="s">
        <v>1048</v>
      </c>
      <c r="D202" s="273" t="s">
        <v>734</v>
      </c>
      <c r="E202" s="263" t="s">
        <v>1009</v>
      </c>
      <c r="F202" s="273" t="s">
        <v>1016</v>
      </c>
    </row>
    <row r="203" spans="1:6" ht="24">
      <c r="A203" s="265" t="s">
        <v>1049</v>
      </c>
      <c r="B203" s="266" t="s">
        <v>741</v>
      </c>
      <c r="C203" s="265" t="s">
        <v>1050</v>
      </c>
      <c r="D203" s="273" t="s">
        <v>734</v>
      </c>
      <c r="E203" s="263" t="s">
        <v>1009</v>
      </c>
      <c r="F203" s="273" t="s">
        <v>1016</v>
      </c>
    </row>
    <row r="204" spans="1:6" ht="24">
      <c r="A204" s="265" t="s">
        <v>1051</v>
      </c>
      <c r="B204" s="266" t="s">
        <v>741</v>
      </c>
      <c r="C204" s="265" t="s">
        <v>1052</v>
      </c>
      <c r="D204" s="273" t="s">
        <v>734</v>
      </c>
      <c r="E204" s="263" t="s">
        <v>1009</v>
      </c>
      <c r="F204" s="273" t="s">
        <v>1016</v>
      </c>
    </row>
    <row r="205" spans="1:6" ht="36">
      <c r="A205" s="265" t="s">
        <v>1053</v>
      </c>
      <c r="B205" s="266" t="s">
        <v>741</v>
      </c>
      <c r="C205" s="265" t="s">
        <v>1054</v>
      </c>
      <c r="D205" s="273" t="s">
        <v>734</v>
      </c>
      <c r="E205" s="263" t="s">
        <v>1009</v>
      </c>
      <c r="F205" s="273" t="s">
        <v>1016</v>
      </c>
    </row>
    <row r="206" spans="1:6" ht="24">
      <c r="A206" s="265" t="s">
        <v>1055</v>
      </c>
      <c r="B206" s="266" t="s">
        <v>741</v>
      </c>
      <c r="C206" s="265" t="s">
        <v>1056</v>
      </c>
      <c r="D206" s="273" t="s">
        <v>734</v>
      </c>
      <c r="E206" s="263" t="s">
        <v>1009</v>
      </c>
      <c r="F206" s="273" t="s">
        <v>1016</v>
      </c>
    </row>
    <row r="207" spans="1:6">
      <c r="A207" s="265" t="s">
        <v>987</v>
      </c>
      <c r="B207" s="266" t="s">
        <v>741</v>
      </c>
      <c r="C207" s="265" t="s">
        <v>1057</v>
      </c>
      <c r="D207" s="265" t="s">
        <v>734</v>
      </c>
      <c r="E207" s="263" t="s">
        <v>1009</v>
      </c>
      <c r="F207" s="265" t="s">
        <v>1016</v>
      </c>
    </row>
    <row r="208" spans="1:6" ht="36">
      <c r="A208" s="265" t="s">
        <v>1058</v>
      </c>
      <c r="B208" s="266" t="s">
        <v>814</v>
      </c>
      <c r="C208" s="265" t="s">
        <v>1059</v>
      </c>
      <c r="D208" s="265" t="s">
        <v>734</v>
      </c>
      <c r="E208" s="263" t="s">
        <v>735</v>
      </c>
      <c r="F208" s="265" t="s">
        <v>1016</v>
      </c>
    </row>
    <row r="209" spans="1:6" ht="36">
      <c r="A209" s="265" t="s">
        <v>1060</v>
      </c>
      <c r="B209" s="266" t="s">
        <v>814</v>
      </c>
      <c r="C209" s="265" t="s">
        <v>1061</v>
      </c>
      <c r="D209" s="265" t="s">
        <v>734</v>
      </c>
      <c r="E209" s="263" t="s">
        <v>735</v>
      </c>
      <c r="F209" s="265" t="s">
        <v>1016</v>
      </c>
    </row>
    <row r="210" spans="1:6" ht="24">
      <c r="A210" s="265" t="s">
        <v>1062</v>
      </c>
      <c r="B210" s="266" t="s">
        <v>814</v>
      </c>
      <c r="C210" s="265" t="s">
        <v>1063</v>
      </c>
      <c r="D210" s="265" t="s">
        <v>734</v>
      </c>
      <c r="E210" s="263" t="s">
        <v>735</v>
      </c>
      <c r="F210" s="265" t="s">
        <v>1016</v>
      </c>
    </row>
    <row r="211" spans="1:6">
      <c r="A211" s="265" t="s">
        <v>1064</v>
      </c>
      <c r="B211" s="266" t="s">
        <v>814</v>
      </c>
      <c r="C211" s="265" t="s">
        <v>1065</v>
      </c>
      <c r="D211" s="265" t="s">
        <v>734</v>
      </c>
      <c r="E211" s="263" t="s">
        <v>735</v>
      </c>
      <c r="F211" s="265" t="s">
        <v>1016</v>
      </c>
    </row>
    <row r="212" spans="1:6">
      <c r="A212" s="265" t="s">
        <v>1066</v>
      </c>
      <c r="B212" s="266" t="s">
        <v>817</v>
      </c>
      <c r="C212" s="265" t="s">
        <v>1067</v>
      </c>
      <c r="D212" s="265" t="s">
        <v>734</v>
      </c>
      <c r="E212" s="263" t="s">
        <v>735</v>
      </c>
      <c r="F212" s="265" t="s">
        <v>1016</v>
      </c>
    </row>
    <row r="213" spans="1:6">
      <c r="A213" s="265" t="s">
        <v>1068</v>
      </c>
      <c r="B213" s="266" t="s">
        <v>817</v>
      </c>
      <c r="C213" s="265" t="s">
        <v>1069</v>
      </c>
      <c r="D213" s="265" t="s">
        <v>734</v>
      </c>
      <c r="E213" s="263" t="s">
        <v>735</v>
      </c>
      <c r="F213" s="265" t="s">
        <v>1016</v>
      </c>
    </row>
    <row r="214" spans="1:6" ht="36">
      <c r="A214" s="265" t="s">
        <v>1070</v>
      </c>
      <c r="B214" s="266" t="s">
        <v>817</v>
      </c>
      <c r="C214" s="265" t="s">
        <v>1071</v>
      </c>
      <c r="D214" s="265" t="s">
        <v>734</v>
      </c>
      <c r="E214" s="263" t="s">
        <v>821</v>
      </c>
      <c r="F214" s="265" t="s">
        <v>1016</v>
      </c>
    </row>
    <row r="215" spans="1:6" ht="48">
      <c r="A215" s="265" t="s">
        <v>1072</v>
      </c>
      <c r="B215" s="266" t="s">
        <v>817</v>
      </c>
      <c r="C215" s="265" t="s">
        <v>1073</v>
      </c>
      <c r="D215" s="265" t="s">
        <v>734</v>
      </c>
      <c r="E215" s="263" t="s">
        <v>735</v>
      </c>
      <c r="F215" s="265" t="s">
        <v>1016</v>
      </c>
    </row>
    <row r="216" spans="1:6">
      <c r="A216" s="265" t="s">
        <v>1074</v>
      </c>
      <c r="B216" s="266" t="s">
        <v>817</v>
      </c>
      <c r="C216" s="265" t="s">
        <v>1075</v>
      </c>
      <c r="D216" s="265" t="s">
        <v>734</v>
      </c>
      <c r="E216" s="263" t="s">
        <v>735</v>
      </c>
      <c r="F216" s="265" t="s">
        <v>1016</v>
      </c>
    </row>
    <row r="217" spans="1:6" ht="24">
      <c r="A217" s="265" t="s">
        <v>1076</v>
      </c>
      <c r="B217" s="266" t="s">
        <v>817</v>
      </c>
      <c r="C217" s="265" t="s">
        <v>1077</v>
      </c>
      <c r="D217" s="265" t="s">
        <v>734</v>
      </c>
      <c r="E217" s="263" t="s">
        <v>735</v>
      </c>
      <c r="F217" s="265" t="s">
        <v>1016</v>
      </c>
    </row>
    <row r="218" spans="1:6">
      <c r="A218" s="267"/>
      <c r="B218" s="268"/>
      <c r="C218" s="267"/>
      <c r="D218" s="267"/>
      <c r="E218" s="267"/>
      <c r="F218" s="267"/>
    </row>
    <row r="219" spans="1:6">
      <c r="A219" s="275" t="s">
        <v>1078</v>
      </c>
      <c r="B219" s="258"/>
      <c r="C219" s="258"/>
      <c r="D219" s="258"/>
      <c r="E219" s="258"/>
      <c r="F219" s="258"/>
    </row>
    <row r="220" spans="1:6">
      <c r="A220" s="275" t="s">
        <v>1079</v>
      </c>
      <c r="B220" s="258"/>
      <c r="C220" s="258"/>
      <c r="D220" s="258"/>
      <c r="E220" s="258"/>
      <c r="F220" s="258"/>
    </row>
    <row r="221" spans="1:6">
      <c r="A221" s="275" t="s">
        <v>1080</v>
      </c>
      <c r="B221" s="258"/>
      <c r="C221" s="258"/>
      <c r="D221" s="258"/>
      <c r="E221" s="258"/>
      <c r="F221" s="258"/>
    </row>
    <row r="222" spans="1:6">
      <c r="A222" s="275" t="s">
        <v>1081</v>
      </c>
      <c r="B222" s="258"/>
      <c r="C222" s="258"/>
      <c r="D222" s="258"/>
      <c r="E222" s="258"/>
      <c r="F222" s="258"/>
    </row>
    <row r="223" spans="1:6">
      <c r="A223" s="275" t="s">
        <v>1082</v>
      </c>
      <c r="B223" s="258"/>
      <c r="C223" s="258"/>
      <c r="D223" s="258"/>
      <c r="E223" s="258"/>
      <c r="F223" s="258"/>
    </row>
    <row r="224" spans="1:6">
      <c r="A224" s="275" t="s">
        <v>1083</v>
      </c>
      <c r="B224" s="258"/>
      <c r="C224" s="258"/>
      <c r="D224" s="258"/>
      <c r="E224" s="258"/>
      <c r="F224" s="258"/>
    </row>
  </sheetData>
  <mergeCells count="7">
    <mergeCell ref="A1:F1"/>
    <mergeCell ref="A166:A167"/>
    <mergeCell ref="B166:B167"/>
    <mergeCell ref="C166:C167"/>
    <mergeCell ref="D166:D167"/>
    <mergeCell ref="E166:E167"/>
    <mergeCell ref="F166:F167"/>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rowBreaks count="1" manualBreakCount="1">
    <brk id="25" max="16383" man="1"/>
  </rowBreaks>
  <legacyDrawing r:id="rId2"/>
</worksheet>
</file>

<file path=xl/worksheets/sheet2.xml><?xml version="1.0" encoding="utf-8"?>
<worksheet xmlns="http://schemas.openxmlformats.org/spreadsheetml/2006/main" xmlns:r="http://schemas.openxmlformats.org/officeDocument/2006/relationships">
  <dimension ref="A1:G38"/>
  <sheetViews>
    <sheetView tabSelected="1" view="pageBreakPreview" zoomScaleSheetLayoutView="100" workbookViewId="0">
      <selection activeCell="H4" sqref="H4"/>
    </sheetView>
  </sheetViews>
  <sheetFormatPr defaultRowHeight="15.75"/>
  <cols>
    <col min="1" max="1" width="13.625" style="142" customWidth="1"/>
    <col min="2" max="7" width="10.625" style="158" customWidth="1"/>
  </cols>
  <sheetData>
    <row r="1" spans="1:7" ht="20.25">
      <c r="A1" s="291" t="s">
        <v>344</v>
      </c>
      <c r="B1" s="291"/>
      <c r="C1" s="291"/>
      <c r="D1" s="291"/>
      <c r="E1" s="291"/>
      <c r="F1" s="291"/>
      <c r="G1" s="291"/>
    </row>
    <row r="2" spans="1:7" s="34" customFormat="1" ht="15.75" customHeight="1">
      <c r="A2" s="295" t="s">
        <v>247</v>
      </c>
      <c r="B2" s="293" t="s">
        <v>248</v>
      </c>
      <c r="C2" s="292" t="s">
        <v>249</v>
      </c>
      <c r="D2" s="292"/>
      <c r="E2" s="292" t="s">
        <v>250</v>
      </c>
      <c r="F2" s="292"/>
      <c r="G2" s="289" t="s">
        <v>251</v>
      </c>
    </row>
    <row r="3" spans="1:7" s="34" customFormat="1">
      <c r="A3" s="296"/>
      <c r="B3" s="294"/>
      <c r="C3" s="155" t="s">
        <v>178</v>
      </c>
      <c r="D3" s="155" t="s">
        <v>179</v>
      </c>
      <c r="E3" s="155" t="s">
        <v>178</v>
      </c>
      <c r="F3" s="155" t="s">
        <v>179</v>
      </c>
      <c r="G3" s="290"/>
    </row>
    <row r="4" spans="1:7">
      <c r="A4" s="133" t="s">
        <v>709</v>
      </c>
      <c r="B4" s="159">
        <v>1</v>
      </c>
      <c r="C4" s="143">
        <v>227</v>
      </c>
      <c r="D4" s="143">
        <v>0</v>
      </c>
      <c r="E4" s="143">
        <v>35</v>
      </c>
      <c r="F4" s="143">
        <v>0</v>
      </c>
      <c r="G4" s="143">
        <f>SUM(C4:F4)</f>
        <v>262</v>
      </c>
    </row>
    <row r="5" spans="1:7">
      <c r="A5" s="134"/>
      <c r="B5" s="159">
        <v>2</v>
      </c>
      <c r="C5" s="143">
        <v>26</v>
      </c>
      <c r="D5" s="143">
        <v>0</v>
      </c>
      <c r="E5" s="143">
        <v>59</v>
      </c>
      <c r="F5" s="143">
        <v>1</v>
      </c>
      <c r="G5" s="143">
        <f>SUM(C5:F5)</f>
        <v>86</v>
      </c>
    </row>
    <row r="6" spans="1:7">
      <c r="A6" s="134"/>
      <c r="B6" s="159" t="s">
        <v>183</v>
      </c>
      <c r="C6" s="143">
        <v>1560</v>
      </c>
      <c r="D6" s="143">
        <v>322</v>
      </c>
      <c r="E6" s="143">
        <v>0</v>
      </c>
      <c r="F6" s="143">
        <v>0</v>
      </c>
      <c r="G6" s="143">
        <f>SUM(C6:F6)</f>
        <v>1882</v>
      </c>
    </row>
    <row r="7" spans="1:7">
      <c r="A7" s="134"/>
      <c r="B7" s="159">
        <v>3</v>
      </c>
      <c r="C7" s="143">
        <v>70</v>
      </c>
      <c r="D7" s="143">
        <v>1</v>
      </c>
      <c r="E7" s="143">
        <v>116</v>
      </c>
      <c r="F7" s="143">
        <v>1</v>
      </c>
      <c r="G7" s="143">
        <f>SUM(C7:F7)</f>
        <v>188</v>
      </c>
    </row>
    <row r="8" spans="1:7">
      <c r="A8" s="135" t="s">
        <v>710</v>
      </c>
      <c r="B8" s="159"/>
      <c r="C8" s="143">
        <f>SUM(C4:C7)</f>
        <v>1883</v>
      </c>
      <c r="D8" s="143">
        <f>SUM(D4:D7)</f>
        <v>323</v>
      </c>
      <c r="E8" s="143">
        <f>SUM(E4:E7)</f>
        <v>210</v>
      </c>
      <c r="F8" s="143">
        <f>SUM(F4:F7)</f>
        <v>2</v>
      </c>
      <c r="G8" s="143">
        <f>SUM(G4:G7)</f>
        <v>2418</v>
      </c>
    </row>
    <row r="9" spans="1:7">
      <c r="A9" s="133" t="s">
        <v>711</v>
      </c>
      <c r="B9" s="159">
        <v>1</v>
      </c>
      <c r="C9" s="143">
        <v>820</v>
      </c>
      <c r="D9" s="143">
        <v>4</v>
      </c>
      <c r="E9" s="143">
        <v>0</v>
      </c>
      <c r="F9" s="143">
        <v>0</v>
      </c>
      <c r="G9" s="143">
        <f>SUM(C9:F9)</f>
        <v>824</v>
      </c>
    </row>
    <row r="10" spans="1:7">
      <c r="A10" s="134"/>
      <c r="B10" s="159">
        <v>2</v>
      </c>
      <c r="C10" s="143">
        <v>421</v>
      </c>
      <c r="D10" s="143">
        <v>3</v>
      </c>
      <c r="E10" s="143">
        <v>0</v>
      </c>
      <c r="F10" s="143">
        <v>0</v>
      </c>
      <c r="G10" s="143">
        <f>SUM(C10:F10)</f>
        <v>424</v>
      </c>
    </row>
    <row r="11" spans="1:7">
      <c r="A11" s="134"/>
      <c r="B11" s="159" t="s">
        <v>183</v>
      </c>
      <c r="C11" s="143">
        <v>0</v>
      </c>
      <c r="D11" s="143">
        <v>0</v>
      </c>
      <c r="E11" s="143">
        <v>0</v>
      </c>
      <c r="F11" s="143">
        <v>0</v>
      </c>
      <c r="G11" s="143">
        <v>0</v>
      </c>
    </row>
    <row r="12" spans="1:7">
      <c r="A12" s="134"/>
      <c r="B12" s="159">
        <v>3</v>
      </c>
      <c r="C12" s="143">
        <v>169</v>
      </c>
      <c r="D12" s="143">
        <v>3</v>
      </c>
      <c r="E12" s="143">
        <v>24</v>
      </c>
      <c r="F12" s="143">
        <v>0</v>
      </c>
      <c r="G12" s="143">
        <f>SUM(C12:F12)</f>
        <v>196</v>
      </c>
    </row>
    <row r="13" spans="1:7">
      <c r="A13" s="135" t="s">
        <v>710</v>
      </c>
      <c r="B13" s="159"/>
      <c r="C13" s="143">
        <f>SUM(C9:C12)</f>
        <v>1410</v>
      </c>
      <c r="D13" s="143">
        <f>SUM(D9:D12)</f>
        <v>10</v>
      </c>
      <c r="E13" s="143">
        <f>SUM(E9:E12)</f>
        <v>24</v>
      </c>
      <c r="F13" s="143">
        <f>SUM(F9:F12)</f>
        <v>0</v>
      </c>
      <c r="G13" s="143">
        <f>SUM(G9:G12)</f>
        <v>1444</v>
      </c>
    </row>
    <row r="14" spans="1:7">
      <c r="A14" s="133" t="s">
        <v>712</v>
      </c>
      <c r="B14" s="159">
        <v>1</v>
      </c>
      <c r="C14" s="143">
        <v>858</v>
      </c>
      <c r="D14" s="143">
        <v>0</v>
      </c>
      <c r="E14" s="143">
        <v>283</v>
      </c>
      <c r="F14" s="143">
        <v>0</v>
      </c>
      <c r="G14" s="143">
        <f>SUM(C14:F14)</f>
        <v>1141</v>
      </c>
    </row>
    <row r="15" spans="1:7">
      <c r="A15" s="134"/>
      <c r="B15" s="159">
        <v>2</v>
      </c>
      <c r="C15" s="143">
        <v>226</v>
      </c>
      <c r="D15" s="143">
        <v>0</v>
      </c>
      <c r="E15" s="143">
        <v>32</v>
      </c>
      <c r="F15" s="143">
        <v>0</v>
      </c>
      <c r="G15" s="143">
        <f>SUM(C15:F15)</f>
        <v>258</v>
      </c>
    </row>
    <row r="16" spans="1:7">
      <c r="A16" s="134"/>
      <c r="B16" s="159" t="s">
        <v>183</v>
      </c>
      <c r="C16" s="156">
        <v>0</v>
      </c>
      <c r="D16" s="143">
        <v>0</v>
      </c>
      <c r="E16" s="143">
        <v>0</v>
      </c>
      <c r="F16" s="143">
        <v>0</v>
      </c>
      <c r="G16" s="143">
        <f>SUM(C16:F16)</f>
        <v>0</v>
      </c>
    </row>
    <row r="17" spans="1:7">
      <c r="A17" s="136"/>
      <c r="B17" s="159">
        <v>3</v>
      </c>
      <c r="C17" s="143">
        <v>30</v>
      </c>
      <c r="D17" s="143">
        <v>0</v>
      </c>
      <c r="E17" s="143">
        <v>78</v>
      </c>
      <c r="F17" s="143">
        <v>2</v>
      </c>
      <c r="G17" s="143">
        <f>SUM(C17:F17)</f>
        <v>110</v>
      </c>
    </row>
    <row r="18" spans="1:7">
      <c r="A18" s="135" t="s">
        <v>710</v>
      </c>
      <c r="B18" s="159"/>
      <c r="C18" s="143">
        <f>SUM(C14:C17)</f>
        <v>1114</v>
      </c>
      <c r="D18" s="143">
        <f>SUM(D14:D17)</f>
        <v>0</v>
      </c>
      <c r="E18" s="143">
        <f>SUM(E14:E17)</f>
        <v>393</v>
      </c>
      <c r="F18" s="143">
        <f>SUM(F14:F17)</f>
        <v>2</v>
      </c>
      <c r="G18" s="143">
        <f>SUM(G14:G17)</f>
        <v>1509</v>
      </c>
    </row>
    <row r="19" spans="1:7">
      <c r="A19" s="133" t="s">
        <v>713</v>
      </c>
      <c r="B19" s="159">
        <v>1</v>
      </c>
      <c r="C19" s="143">
        <v>472</v>
      </c>
      <c r="D19" s="143">
        <v>0</v>
      </c>
      <c r="E19" s="143">
        <v>169</v>
      </c>
      <c r="F19" s="143">
        <v>0</v>
      </c>
      <c r="G19" s="143">
        <f>SUM(C19:F19)</f>
        <v>641</v>
      </c>
    </row>
    <row r="20" spans="1:7">
      <c r="A20" s="134"/>
      <c r="B20" s="159">
        <v>2</v>
      </c>
      <c r="C20" s="143">
        <v>260</v>
      </c>
      <c r="D20" s="143">
        <v>2</v>
      </c>
      <c r="E20" s="143">
        <v>101</v>
      </c>
      <c r="F20" s="143">
        <v>0</v>
      </c>
      <c r="G20" s="143">
        <f>SUM(C20:F20)</f>
        <v>363</v>
      </c>
    </row>
    <row r="21" spans="1:7">
      <c r="A21" s="134"/>
      <c r="B21" s="159" t="s">
        <v>183</v>
      </c>
      <c r="C21" s="143">
        <v>0</v>
      </c>
      <c r="D21" s="143">
        <v>0</v>
      </c>
      <c r="E21" s="143">
        <v>0</v>
      </c>
      <c r="F21" s="143">
        <v>0</v>
      </c>
      <c r="G21" s="143">
        <v>0</v>
      </c>
    </row>
    <row r="22" spans="1:7">
      <c r="A22" s="136"/>
      <c r="B22" s="159">
        <v>3</v>
      </c>
      <c r="C22" s="143">
        <v>0</v>
      </c>
      <c r="D22" s="143">
        <v>0</v>
      </c>
      <c r="E22" s="143">
        <v>0</v>
      </c>
      <c r="F22" s="143">
        <v>0</v>
      </c>
      <c r="G22" s="143">
        <f>SUM(C22:F22)</f>
        <v>0</v>
      </c>
    </row>
    <row r="23" spans="1:7">
      <c r="A23" s="135" t="s">
        <v>710</v>
      </c>
      <c r="B23" s="159"/>
      <c r="C23" s="143">
        <f>SUM(C19:C22)</f>
        <v>732</v>
      </c>
      <c r="D23" s="143">
        <f>SUM(D19:D22)</f>
        <v>2</v>
      </c>
      <c r="E23" s="143">
        <f>SUM(E19:E22)</f>
        <v>270</v>
      </c>
      <c r="F23" s="143">
        <f>SUM(F19:F22)</f>
        <v>0</v>
      </c>
      <c r="G23" s="143">
        <f>SUM(G19:G22)</f>
        <v>1004</v>
      </c>
    </row>
    <row r="24" spans="1:7">
      <c r="A24" s="133" t="s">
        <v>714</v>
      </c>
      <c r="B24" s="159">
        <v>1</v>
      </c>
      <c r="C24" s="143">
        <v>1368</v>
      </c>
      <c r="D24" s="143">
        <v>4</v>
      </c>
      <c r="E24" s="143">
        <v>297</v>
      </c>
      <c r="F24" s="143">
        <v>0</v>
      </c>
      <c r="G24" s="143">
        <f>SUM(C24:F24)</f>
        <v>1669</v>
      </c>
    </row>
    <row r="25" spans="1:7">
      <c r="A25" s="134"/>
      <c r="B25" s="159">
        <v>2</v>
      </c>
      <c r="C25" s="143">
        <v>410</v>
      </c>
      <c r="D25" s="143">
        <v>0</v>
      </c>
      <c r="E25" s="143">
        <v>45</v>
      </c>
      <c r="F25" s="143">
        <v>1</v>
      </c>
      <c r="G25" s="143">
        <f>SUM(C25:F25)</f>
        <v>456</v>
      </c>
    </row>
    <row r="26" spans="1:7">
      <c r="A26" s="134"/>
      <c r="B26" s="159" t="s">
        <v>183</v>
      </c>
      <c r="C26" s="143">
        <v>0</v>
      </c>
      <c r="D26" s="143">
        <v>0</v>
      </c>
      <c r="E26" s="143">
        <v>0</v>
      </c>
      <c r="F26" s="143">
        <v>0</v>
      </c>
      <c r="G26" s="143">
        <v>0</v>
      </c>
    </row>
    <row r="27" spans="1:7">
      <c r="A27" s="136"/>
      <c r="B27" s="159">
        <v>3</v>
      </c>
      <c r="C27" s="143">
        <v>46</v>
      </c>
      <c r="D27" s="143">
        <v>1</v>
      </c>
      <c r="E27" s="143">
        <v>42</v>
      </c>
      <c r="F27" s="143">
        <v>3</v>
      </c>
      <c r="G27" s="143">
        <f>SUM(C27:F27)</f>
        <v>92</v>
      </c>
    </row>
    <row r="28" spans="1:7">
      <c r="A28" s="135" t="s">
        <v>710</v>
      </c>
      <c r="B28" s="159"/>
      <c r="C28" s="143">
        <f>SUM(C24:C27)</f>
        <v>1824</v>
      </c>
      <c r="D28" s="143">
        <f>SUM(D24:D27)</f>
        <v>5</v>
      </c>
      <c r="E28" s="143">
        <f>SUM(E24:E27)</f>
        <v>384</v>
      </c>
      <c r="F28" s="143">
        <f>SUM(F24:F27)</f>
        <v>4</v>
      </c>
      <c r="G28" s="143">
        <f>SUM(G24:G27)</f>
        <v>2217</v>
      </c>
    </row>
    <row r="29" spans="1:7">
      <c r="A29" s="133" t="s">
        <v>715</v>
      </c>
      <c r="B29" s="159">
        <v>1</v>
      </c>
      <c r="C29" s="143">
        <v>120</v>
      </c>
      <c r="D29" s="143">
        <v>0</v>
      </c>
      <c r="E29" s="143">
        <v>0</v>
      </c>
      <c r="F29" s="143">
        <v>0</v>
      </c>
      <c r="G29" s="143">
        <f>SUM(C29:F29)</f>
        <v>120</v>
      </c>
    </row>
    <row r="30" spans="1:7">
      <c r="A30" s="134"/>
      <c r="B30" s="159">
        <v>2</v>
      </c>
      <c r="C30" s="143">
        <v>0</v>
      </c>
      <c r="D30" s="143">
        <v>0</v>
      </c>
      <c r="E30" s="143">
        <v>0</v>
      </c>
      <c r="F30" s="143">
        <v>0</v>
      </c>
      <c r="G30" s="143">
        <v>0</v>
      </c>
    </row>
    <row r="31" spans="1:7">
      <c r="A31" s="134"/>
      <c r="B31" s="159" t="s">
        <v>183</v>
      </c>
      <c r="C31" s="143">
        <v>0</v>
      </c>
      <c r="D31" s="143">
        <v>0</v>
      </c>
      <c r="E31" s="143">
        <v>0</v>
      </c>
      <c r="F31" s="143">
        <v>0</v>
      </c>
      <c r="G31" s="143">
        <v>0</v>
      </c>
    </row>
    <row r="32" spans="1:7">
      <c r="A32" s="134"/>
      <c r="B32" s="160">
        <v>3</v>
      </c>
      <c r="C32" s="157">
        <v>0</v>
      </c>
      <c r="D32" s="157">
        <v>0</v>
      </c>
      <c r="E32" s="157">
        <v>0</v>
      </c>
      <c r="F32" s="157">
        <v>0</v>
      </c>
      <c r="G32" s="157">
        <v>0</v>
      </c>
    </row>
    <row r="33" spans="1:7" ht="16.5" thickBot="1">
      <c r="A33" s="137" t="s">
        <v>710</v>
      </c>
      <c r="B33" s="161"/>
      <c r="C33" s="144">
        <f>SUM(C29:C32)</f>
        <v>120</v>
      </c>
      <c r="D33" s="144">
        <v>0</v>
      </c>
      <c r="E33" s="144">
        <v>0</v>
      </c>
      <c r="F33" s="144">
        <v>0</v>
      </c>
      <c r="G33" s="145">
        <f>SUM(G29:G32)</f>
        <v>120</v>
      </c>
    </row>
    <row r="34" spans="1:7" ht="18.75">
      <c r="A34" s="138" t="s">
        <v>181</v>
      </c>
      <c r="B34" s="162">
        <v>1</v>
      </c>
      <c r="C34" s="146">
        <f>C4+C9+C14+C19+C24+C29</f>
        <v>3865</v>
      </c>
      <c r="D34" s="146">
        <f>D4+D9+D14+D24+D29</f>
        <v>8</v>
      </c>
      <c r="E34" s="146">
        <f>E4+E9+E14+E19+E24+E29</f>
        <v>784</v>
      </c>
      <c r="F34" s="146">
        <f>F4+F9+F14+F19+F24+F29</f>
        <v>0</v>
      </c>
      <c r="G34" s="147">
        <f>C34+D34+E34+F34</f>
        <v>4657</v>
      </c>
    </row>
    <row r="35" spans="1:7" ht="18.75">
      <c r="A35" s="139"/>
      <c r="B35" s="163">
        <v>2</v>
      </c>
      <c r="C35" s="148">
        <f>C5+C10+C15+C20+C25+C30</f>
        <v>1343</v>
      </c>
      <c r="D35" s="148">
        <f>D5+D10+D15+D20+D25+D30</f>
        <v>5</v>
      </c>
      <c r="E35" s="148">
        <f>E5+E10+E15+E20+E25+E30</f>
        <v>237</v>
      </c>
      <c r="F35" s="148">
        <f>F5+F10+F15+F20+F25+F30</f>
        <v>2</v>
      </c>
      <c r="G35" s="149">
        <f>C35+D35+E35+F35</f>
        <v>1587</v>
      </c>
    </row>
    <row r="36" spans="1:7" ht="18.75">
      <c r="A36" s="139"/>
      <c r="B36" s="163" t="s">
        <v>183</v>
      </c>
      <c r="C36" s="150">
        <f>C6</f>
        <v>1560</v>
      </c>
      <c r="D36" s="148">
        <f>D6</f>
        <v>322</v>
      </c>
      <c r="E36" s="148">
        <v>0</v>
      </c>
      <c r="F36" s="148">
        <v>0</v>
      </c>
      <c r="G36" s="149">
        <f>C36+D36+E36+F36</f>
        <v>1882</v>
      </c>
    </row>
    <row r="37" spans="1:7" ht="19.5" thickBot="1">
      <c r="A37" s="140"/>
      <c r="B37" s="164">
        <v>3</v>
      </c>
      <c r="C37" s="151">
        <f>C7+C12+C17+C22+C27</f>
        <v>315</v>
      </c>
      <c r="D37" s="151">
        <f>D7+D12+D17+D27</f>
        <v>5</v>
      </c>
      <c r="E37" s="151">
        <f>E7+E12+E17+E22+E27</f>
        <v>260</v>
      </c>
      <c r="F37" s="151">
        <f>F7+F12+F17+F22+F27+F32</f>
        <v>6</v>
      </c>
      <c r="G37" s="152">
        <f>C37+D37+E37+F37</f>
        <v>586</v>
      </c>
    </row>
    <row r="38" spans="1:7" ht="19.5" thickBot="1">
      <c r="A38" s="141" t="s">
        <v>716</v>
      </c>
      <c r="B38" s="165"/>
      <c r="C38" s="153"/>
      <c r="D38" s="153"/>
      <c r="E38" s="153"/>
      <c r="F38" s="153"/>
      <c r="G38" s="154">
        <f>G8+G13+G18+G23+G28+G33</f>
        <v>8712</v>
      </c>
    </row>
  </sheetData>
  <mergeCells count="6">
    <mergeCell ref="G2:G3"/>
    <mergeCell ref="A1:G1"/>
    <mergeCell ref="C2:D2"/>
    <mergeCell ref="E2:F2"/>
    <mergeCell ref="B2:B3"/>
    <mergeCell ref="A2:A3"/>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dimension ref="A1:H7"/>
  <sheetViews>
    <sheetView view="pageBreakPreview" zoomScaleNormal="130" zoomScaleSheetLayoutView="100" workbookViewId="0">
      <selection sqref="A1:G5"/>
    </sheetView>
  </sheetViews>
  <sheetFormatPr defaultRowHeight="15.75"/>
  <cols>
    <col min="1" max="1" width="6.5" customWidth="1"/>
    <col min="2" max="2" width="19.25" customWidth="1"/>
    <col min="3" max="3" width="19.875" customWidth="1"/>
    <col min="4" max="4" width="13.125" customWidth="1"/>
    <col min="5" max="5" width="9.125" customWidth="1"/>
    <col min="6" max="6" width="9.5" customWidth="1"/>
    <col min="7" max="7" width="12" customWidth="1"/>
    <col min="8" max="8" width="10.875" customWidth="1"/>
  </cols>
  <sheetData>
    <row r="1" spans="1:8" ht="45" customHeight="1">
      <c r="A1" s="311" t="s">
        <v>395</v>
      </c>
      <c r="B1" s="311"/>
      <c r="C1" s="311"/>
      <c r="D1" s="311"/>
      <c r="E1" s="311"/>
      <c r="F1" s="311"/>
      <c r="G1" s="311"/>
      <c r="H1" s="50"/>
    </row>
    <row r="2" spans="1:8" ht="20.25">
      <c r="A2" s="57" t="s">
        <v>324</v>
      </c>
      <c r="B2" s="58"/>
      <c r="C2" s="126"/>
      <c r="D2" s="126"/>
      <c r="E2" s="126"/>
      <c r="F2" s="126"/>
      <c r="G2" s="126"/>
      <c r="H2" s="33"/>
    </row>
    <row r="3" spans="1:8">
      <c r="A3" s="276" t="s">
        <v>1084</v>
      </c>
      <c r="B3" s="276" t="s">
        <v>1085</v>
      </c>
    </row>
    <row r="4" spans="1:8">
      <c r="A4" s="3" t="s">
        <v>239</v>
      </c>
      <c r="B4" s="27" t="s">
        <v>282</v>
      </c>
      <c r="C4" s="42" t="s">
        <v>247</v>
      </c>
      <c r="D4" s="42" t="s">
        <v>320</v>
      </c>
      <c r="E4" s="27" t="s">
        <v>375</v>
      </c>
      <c r="F4" s="42" t="s">
        <v>321</v>
      </c>
      <c r="G4" s="42" t="s">
        <v>322</v>
      </c>
      <c r="H4" s="48"/>
    </row>
    <row r="5" spans="1:8">
      <c r="A5" s="3"/>
      <c r="B5" s="3"/>
      <c r="C5" s="3"/>
      <c r="D5" s="19"/>
      <c r="E5" s="19"/>
      <c r="F5" s="19"/>
      <c r="G5" s="3"/>
      <c r="H5" s="11"/>
    </row>
    <row r="6" spans="1:8">
      <c r="H6" s="11"/>
    </row>
    <row r="7" spans="1:8">
      <c r="H7" s="11"/>
    </row>
  </sheetData>
  <mergeCells count="1">
    <mergeCell ref="A1:G1"/>
  </mergeCells>
  <phoneticPr fontId="2" type="noConversion"/>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dimension ref="A1:B36"/>
  <sheetViews>
    <sheetView view="pageBreakPreview" topLeftCell="A23" zoomScaleSheetLayoutView="100" workbookViewId="0">
      <selection activeCell="B23" sqref="B23"/>
    </sheetView>
  </sheetViews>
  <sheetFormatPr defaultRowHeight="15.75"/>
  <cols>
    <col min="1" max="1" width="41.125" customWidth="1"/>
    <col min="2" max="2" width="36" customWidth="1"/>
  </cols>
  <sheetData>
    <row r="1" spans="1:2" ht="50.25" customHeight="1">
      <c r="A1" s="318" t="s">
        <v>396</v>
      </c>
      <c r="B1" s="318"/>
    </row>
    <row r="2" spans="1:2" s="1" customFormat="1">
      <c r="A2" s="41" t="s">
        <v>247</v>
      </c>
      <c r="B2" s="41" t="s">
        <v>326</v>
      </c>
    </row>
    <row r="3" spans="1:2">
      <c r="A3" s="71" t="s">
        <v>437</v>
      </c>
      <c r="B3" s="72" t="s">
        <v>438</v>
      </c>
    </row>
    <row r="4" spans="1:2">
      <c r="A4" s="71" t="s">
        <v>437</v>
      </c>
      <c r="B4" s="72" t="s">
        <v>439</v>
      </c>
    </row>
    <row r="5" spans="1:2">
      <c r="A5" s="71" t="s">
        <v>437</v>
      </c>
      <c r="B5" s="72" t="s">
        <v>440</v>
      </c>
    </row>
    <row r="6" spans="1:2">
      <c r="A6" s="71" t="s">
        <v>437</v>
      </c>
      <c r="B6" s="72" t="s">
        <v>441</v>
      </c>
    </row>
    <row r="7" spans="1:2">
      <c r="A7" s="71" t="s">
        <v>437</v>
      </c>
      <c r="B7" s="72" t="s">
        <v>442</v>
      </c>
    </row>
    <row r="8" spans="1:2">
      <c r="A8" s="71" t="s">
        <v>437</v>
      </c>
      <c r="B8" s="72" t="s">
        <v>443</v>
      </c>
    </row>
    <row r="9" spans="1:2">
      <c r="A9" s="71" t="s">
        <v>437</v>
      </c>
      <c r="B9" s="72" t="s">
        <v>444</v>
      </c>
    </row>
    <row r="10" spans="1:2">
      <c r="A10" s="71" t="s">
        <v>437</v>
      </c>
      <c r="B10" s="72" t="s">
        <v>445</v>
      </c>
    </row>
    <row r="11" spans="1:2">
      <c r="A11" s="74" t="s">
        <v>437</v>
      </c>
      <c r="B11" s="72" t="s">
        <v>446</v>
      </c>
    </row>
    <row r="12" spans="1:2">
      <c r="A12" s="74" t="s">
        <v>437</v>
      </c>
      <c r="B12" s="72" t="s">
        <v>447</v>
      </c>
    </row>
    <row r="13" spans="1:2">
      <c r="A13" s="74" t="s">
        <v>448</v>
      </c>
      <c r="B13" s="72" t="s">
        <v>449</v>
      </c>
    </row>
    <row r="14" spans="1:2">
      <c r="A14" s="74" t="s">
        <v>448</v>
      </c>
      <c r="B14" s="72" t="s">
        <v>450</v>
      </c>
    </row>
    <row r="15" spans="1:2">
      <c r="A15" s="74" t="s">
        <v>448</v>
      </c>
      <c r="B15" s="72" t="s">
        <v>451</v>
      </c>
    </row>
    <row r="16" spans="1:2">
      <c r="A16" s="74" t="s">
        <v>448</v>
      </c>
      <c r="B16" s="72" t="s">
        <v>452</v>
      </c>
    </row>
    <row r="17" spans="1:2">
      <c r="A17" s="74" t="s">
        <v>448</v>
      </c>
      <c r="B17" s="72" t="s">
        <v>453</v>
      </c>
    </row>
    <row r="18" spans="1:2">
      <c r="A18" s="74" t="s">
        <v>448</v>
      </c>
      <c r="B18" s="72" t="s">
        <v>454</v>
      </c>
    </row>
    <row r="19" spans="1:2">
      <c r="A19" s="74" t="s">
        <v>448</v>
      </c>
      <c r="B19" s="72" t="s">
        <v>455</v>
      </c>
    </row>
    <row r="20" spans="1:2">
      <c r="A20" s="74" t="s">
        <v>448</v>
      </c>
      <c r="B20" s="72" t="s">
        <v>456</v>
      </c>
    </row>
    <row r="21" spans="1:2">
      <c r="A21" s="74" t="s">
        <v>448</v>
      </c>
      <c r="B21" s="72" t="s">
        <v>457</v>
      </c>
    </row>
    <row r="22" spans="1:2">
      <c r="A22" s="74" t="s">
        <v>448</v>
      </c>
      <c r="B22" s="72" t="s">
        <v>458</v>
      </c>
    </row>
    <row r="23" spans="1:2">
      <c r="A23" s="74" t="s">
        <v>448</v>
      </c>
      <c r="B23" s="72" t="s">
        <v>459</v>
      </c>
    </row>
    <row r="24" spans="1:2">
      <c r="A24" s="74" t="s">
        <v>448</v>
      </c>
      <c r="B24" s="72" t="s">
        <v>460</v>
      </c>
    </row>
    <row r="25" spans="1:2">
      <c r="A25" s="74" t="s">
        <v>448</v>
      </c>
      <c r="B25" s="72" t="s">
        <v>461</v>
      </c>
    </row>
    <row r="26" spans="1:2">
      <c r="A26" s="74" t="s">
        <v>448</v>
      </c>
      <c r="B26" s="72" t="s">
        <v>462</v>
      </c>
    </row>
    <row r="27" spans="1:2">
      <c r="A27" s="74" t="s">
        <v>448</v>
      </c>
      <c r="B27" s="72" t="s">
        <v>463</v>
      </c>
    </row>
    <row r="28" spans="1:2">
      <c r="A28" s="74" t="s">
        <v>448</v>
      </c>
      <c r="B28" s="72" t="s">
        <v>464</v>
      </c>
    </row>
    <row r="29" spans="1:2">
      <c r="A29" s="74" t="s">
        <v>465</v>
      </c>
      <c r="B29" s="73" t="s">
        <v>466</v>
      </c>
    </row>
    <row r="30" spans="1:2">
      <c r="A30" s="74" t="s">
        <v>465</v>
      </c>
      <c r="B30" s="73" t="s">
        <v>473</v>
      </c>
    </row>
    <row r="31" spans="1:2">
      <c r="A31" s="74" t="s">
        <v>465</v>
      </c>
      <c r="B31" s="73" t="s">
        <v>467</v>
      </c>
    </row>
    <row r="32" spans="1:2">
      <c r="A32" s="74" t="s">
        <v>465</v>
      </c>
      <c r="B32" s="73" t="s">
        <v>468</v>
      </c>
    </row>
    <row r="33" spans="1:2">
      <c r="A33" s="74" t="s">
        <v>469</v>
      </c>
      <c r="B33" s="73" t="s">
        <v>470</v>
      </c>
    </row>
    <row r="34" spans="1:2">
      <c r="A34" s="74" t="s">
        <v>469</v>
      </c>
      <c r="B34" s="73" t="s">
        <v>471</v>
      </c>
    </row>
    <row r="35" spans="1:2">
      <c r="A35" s="74" t="s">
        <v>469</v>
      </c>
      <c r="B35" s="73" t="s">
        <v>630</v>
      </c>
    </row>
    <row r="36" spans="1:2">
      <c r="A36" s="74" t="s">
        <v>469</v>
      </c>
      <c r="B36" s="73" t="s">
        <v>472</v>
      </c>
    </row>
  </sheetData>
  <mergeCells count="1">
    <mergeCell ref="A1:B1"/>
  </mergeCells>
  <phoneticPr fontId="2" type="noConversion"/>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dimension ref="A1:C6"/>
  <sheetViews>
    <sheetView view="pageBreakPreview" zoomScaleSheetLayoutView="100" workbookViewId="0">
      <selection activeCell="B3" sqref="B3"/>
    </sheetView>
  </sheetViews>
  <sheetFormatPr defaultRowHeight="15.75"/>
  <cols>
    <col min="1" max="1" width="26.75" customWidth="1"/>
    <col min="2" max="2" width="19" customWidth="1"/>
    <col min="3" max="3" width="22.625" customWidth="1"/>
  </cols>
  <sheetData>
    <row r="1" spans="1:3" ht="88.5" customHeight="1">
      <c r="A1" s="328" t="s">
        <v>398</v>
      </c>
      <c r="B1" s="328"/>
      <c r="C1" s="328"/>
    </row>
    <row r="2" spans="1:3">
      <c r="A2" s="20" t="s">
        <v>247</v>
      </c>
      <c r="B2" s="20" t="s">
        <v>326</v>
      </c>
      <c r="C2" s="20" t="s">
        <v>325</v>
      </c>
    </row>
    <row r="3" spans="1:3">
      <c r="A3" s="59" t="s">
        <v>465</v>
      </c>
      <c r="B3" s="59" t="s">
        <v>167</v>
      </c>
      <c r="C3" s="60">
        <v>40093</v>
      </c>
    </row>
    <row r="4" spans="1:3">
      <c r="A4" s="59"/>
      <c r="B4" s="59"/>
      <c r="C4" s="3"/>
    </row>
    <row r="5" spans="1:3">
      <c r="A5" s="59"/>
      <c r="B5" s="59"/>
      <c r="C5" s="3"/>
    </row>
    <row r="6" spans="1:3">
      <c r="A6" s="59"/>
      <c r="B6" s="59"/>
      <c r="C6" s="3"/>
    </row>
  </sheetData>
  <mergeCells count="1">
    <mergeCell ref="A1:C1"/>
  </mergeCells>
  <phoneticPr fontId="2" type="noConversion"/>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dimension ref="A1:E183"/>
  <sheetViews>
    <sheetView view="pageBreakPreview" topLeftCell="A139" zoomScaleSheetLayoutView="100" workbookViewId="0">
      <selection activeCell="B147" sqref="B147"/>
    </sheetView>
  </sheetViews>
  <sheetFormatPr defaultRowHeight="15.75"/>
  <cols>
    <col min="1" max="1" width="6.125" customWidth="1"/>
    <col min="2" max="2" width="14.375" customWidth="1"/>
    <col min="3" max="3" width="30.5" customWidth="1"/>
    <col min="4" max="4" width="13" customWidth="1"/>
    <col min="5" max="5" width="18.25" customWidth="1"/>
  </cols>
  <sheetData>
    <row r="1" spans="1:5" ht="35.25" customHeight="1">
      <c r="A1" s="350" t="s">
        <v>397</v>
      </c>
      <c r="B1" s="350"/>
      <c r="C1" s="350"/>
      <c r="D1" s="350"/>
      <c r="E1" s="350"/>
    </row>
    <row r="2" spans="1:5">
      <c r="A2" s="109" t="s">
        <v>327</v>
      </c>
      <c r="B2" s="110"/>
      <c r="C2" s="110"/>
      <c r="D2" s="110"/>
      <c r="E2" s="106"/>
    </row>
    <row r="3" spans="1:5">
      <c r="A3" s="103" t="s">
        <v>240</v>
      </c>
      <c r="B3" s="103"/>
      <c r="C3" s="103"/>
      <c r="D3" s="103"/>
      <c r="E3" s="105" t="s">
        <v>89</v>
      </c>
    </row>
    <row r="4" spans="1:5">
      <c r="A4" s="101" t="s">
        <v>241</v>
      </c>
      <c r="B4" s="103"/>
      <c r="C4" s="103"/>
      <c r="D4" s="103"/>
      <c r="E4" s="111"/>
    </row>
    <row r="6" spans="1:5" ht="31.5">
      <c r="A6" s="27" t="s">
        <v>237</v>
      </c>
      <c r="B6" s="27" t="s">
        <v>247</v>
      </c>
      <c r="C6" s="27" t="s">
        <v>343</v>
      </c>
      <c r="D6" s="27" t="s">
        <v>360</v>
      </c>
      <c r="E6" s="27" t="s">
        <v>341</v>
      </c>
    </row>
    <row r="7" spans="1:5" ht="22.5">
      <c r="A7" s="80"/>
      <c r="B7" s="81" t="s">
        <v>437</v>
      </c>
      <c r="C7" s="81" t="s">
        <v>476</v>
      </c>
      <c r="D7" s="95">
        <v>110402.98</v>
      </c>
      <c r="E7" s="83" t="s">
        <v>632</v>
      </c>
    </row>
    <row r="8" spans="1:5" ht="22.5">
      <c r="A8" s="80"/>
      <c r="B8" s="81" t="s">
        <v>437</v>
      </c>
      <c r="C8" s="81" t="s">
        <v>477</v>
      </c>
      <c r="D8" s="95">
        <v>32032.14</v>
      </c>
      <c r="E8" s="83" t="s">
        <v>633</v>
      </c>
    </row>
    <row r="9" spans="1:5" ht="22.5">
      <c r="A9" s="80"/>
      <c r="B9" s="81" t="s">
        <v>448</v>
      </c>
      <c r="C9" s="81" t="s">
        <v>478</v>
      </c>
      <c r="D9" s="95">
        <v>86901.68</v>
      </c>
      <c r="E9" s="83" t="s">
        <v>634</v>
      </c>
    </row>
    <row r="10" spans="1:5" ht="22.5">
      <c r="A10" s="80"/>
      <c r="B10" s="81" t="s">
        <v>448</v>
      </c>
      <c r="C10" s="81" t="s">
        <v>479</v>
      </c>
      <c r="D10" s="95">
        <v>96859.86</v>
      </c>
      <c r="E10" s="83" t="s">
        <v>635</v>
      </c>
    </row>
    <row r="11" spans="1:5" ht="33.75">
      <c r="A11" s="80"/>
      <c r="B11" s="81" t="s">
        <v>448</v>
      </c>
      <c r="C11" s="81" t="s">
        <v>480</v>
      </c>
      <c r="D11" s="95">
        <v>107149.97</v>
      </c>
      <c r="E11" s="83" t="s">
        <v>636</v>
      </c>
    </row>
    <row r="12" spans="1:5" ht="33.75">
      <c r="A12" s="80"/>
      <c r="B12" s="81" t="s">
        <v>448</v>
      </c>
      <c r="C12" s="81" t="s">
        <v>481</v>
      </c>
      <c r="D12" s="95">
        <v>136460.20000000001</v>
      </c>
      <c r="E12" s="83" t="s">
        <v>637</v>
      </c>
    </row>
    <row r="13" spans="1:5" ht="22.5">
      <c r="A13" s="80"/>
      <c r="B13" s="81" t="s">
        <v>448</v>
      </c>
      <c r="C13" s="81" t="s">
        <v>482</v>
      </c>
      <c r="D13" s="95">
        <v>47633.27</v>
      </c>
      <c r="E13" s="83" t="s">
        <v>638</v>
      </c>
    </row>
    <row r="14" spans="1:5" ht="22.5">
      <c r="A14" s="80"/>
      <c r="B14" s="81" t="s">
        <v>448</v>
      </c>
      <c r="C14" s="81" t="s">
        <v>483</v>
      </c>
      <c r="D14" s="95">
        <v>158334.99</v>
      </c>
      <c r="E14" s="83" t="s">
        <v>642</v>
      </c>
    </row>
    <row r="15" spans="1:5" ht="33.75">
      <c r="A15" s="80"/>
      <c r="B15" s="81" t="s">
        <v>448</v>
      </c>
      <c r="C15" s="81" t="s">
        <v>484</v>
      </c>
      <c r="D15" s="95">
        <v>10225</v>
      </c>
      <c r="E15" s="83" t="s">
        <v>643</v>
      </c>
    </row>
    <row r="16" spans="1:5" ht="22.5">
      <c r="A16" s="80"/>
      <c r="B16" s="84" t="s">
        <v>465</v>
      </c>
      <c r="C16" s="84" t="s">
        <v>485</v>
      </c>
      <c r="D16" s="95">
        <v>51085.440000000002</v>
      </c>
      <c r="E16" s="83" t="s">
        <v>639</v>
      </c>
    </row>
    <row r="17" spans="1:5" ht="45">
      <c r="A17" s="80"/>
      <c r="B17" s="84" t="s">
        <v>469</v>
      </c>
      <c r="C17" s="84" t="s">
        <v>486</v>
      </c>
      <c r="D17" s="95">
        <v>39235.21</v>
      </c>
      <c r="E17" s="83" t="s">
        <v>640</v>
      </c>
    </row>
    <row r="18" spans="1:5" ht="22.5">
      <c r="A18" s="80"/>
      <c r="B18" s="84" t="s">
        <v>469</v>
      </c>
      <c r="C18" s="84" t="s">
        <v>487</v>
      </c>
      <c r="D18" s="95">
        <v>39633.54</v>
      </c>
      <c r="E18" s="83" t="s">
        <v>641</v>
      </c>
    </row>
    <row r="19" spans="1:5" ht="33.75">
      <c r="A19" s="80"/>
      <c r="B19" s="81" t="s">
        <v>437</v>
      </c>
      <c r="C19" s="81" t="s">
        <v>488</v>
      </c>
      <c r="D19" s="95">
        <v>12248.55</v>
      </c>
      <c r="E19" s="81" t="s">
        <v>491</v>
      </c>
    </row>
    <row r="20" spans="1:5" ht="33.75">
      <c r="A20" s="80"/>
      <c r="B20" s="81" t="s">
        <v>437</v>
      </c>
      <c r="C20" s="81" t="s">
        <v>489</v>
      </c>
      <c r="D20" s="95">
        <v>25949.01</v>
      </c>
      <c r="E20" s="81" t="s">
        <v>492</v>
      </c>
    </row>
    <row r="21" spans="1:5" ht="33.75">
      <c r="A21" s="80"/>
      <c r="B21" s="81" t="s">
        <v>437</v>
      </c>
      <c r="C21" s="81" t="s">
        <v>490</v>
      </c>
      <c r="D21" s="95">
        <v>12027.16</v>
      </c>
      <c r="E21" s="81" t="s">
        <v>493</v>
      </c>
    </row>
    <row r="22" spans="1:5" ht="22.5">
      <c r="A22" s="80"/>
      <c r="B22" s="81" t="s">
        <v>469</v>
      </c>
      <c r="C22" s="81" t="s">
        <v>494</v>
      </c>
      <c r="D22" s="95">
        <v>1947</v>
      </c>
      <c r="E22" s="81" t="s">
        <v>498</v>
      </c>
    </row>
    <row r="23" spans="1:5" ht="33.75">
      <c r="A23" s="80"/>
      <c r="B23" s="81" t="s">
        <v>497</v>
      </c>
      <c r="C23" s="81" t="s">
        <v>495</v>
      </c>
      <c r="D23" s="95">
        <v>7698.64</v>
      </c>
      <c r="E23" s="81" t="s">
        <v>499</v>
      </c>
    </row>
    <row r="24" spans="1:5" ht="33.75">
      <c r="A24" s="80"/>
      <c r="B24" s="81" t="s">
        <v>497</v>
      </c>
      <c r="C24" s="81" t="s">
        <v>496</v>
      </c>
      <c r="D24" s="95">
        <v>6360</v>
      </c>
      <c r="E24" s="81" t="s">
        <v>500</v>
      </c>
    </row>
    <row r="25" spans="1:5" ht="56.25">
      <c r="A25" s="80"/>
      <c r="B25" s="81" t="s">
        <v>448</v>
      </c>
      <c r="C25" s="81" t="s">
        <v>90</v>
      </c>
      <c r="D25" s="95">
        <v>10000</v>
      </c>
      <c r="E25" s="81" t="s">
        <v>91</v>
      </c>
    </row>
    <row r="26" spans="1:5" ht="23.25">
      <c r="A26" s="80"/>
      <c r="B26" s="85" t="s">
        <v>448</v>
      </c>
      <c r="C26" s="85" t="s">
        <v>501</v>
      </c>
      <c r="D26" s="96">
        <v>14685.527239263803</v>
      </c>
      <c r="E26" s="86" t="s">
        <v>644</v>
      </c>
    </row>
    <row r="27" spans="1:5" ht="23.25">
      <c r="A27" s="80"/>
      <c r="B27" s="85" t="s">
        <v>448</v>
      </c>
      <c r="C27" s="85" t="s">
        <v>502</v>
      </c>
      <c r="D27" s="96">
        <v>10439.415991820042</v>
      </c>
      <c r="E27" s="86" t="s">
        <v>645</v>
      </c>
    </row>
    <row r="28" spans="1:5" ht="23.25">
      <c r="A28" s="80"/>
      <c r="B28" s="85" t="s">
        <v>448</v>
      </c>
      <c r="C28" s="85" t="s">
        <v>503</v>
      </c>
      <c r="D28" s="96">
        <v>14306.435950920244</v>
      </c>
      <c r="E28" s="86" t="s">
        <v>646</v>
      </c>
    </row>
    <row r="29" spans="1:5" ht="23.25">
      <c r="A29" s="80"/>
      <c r="B29" s="85" t="s">
        <v>448</v>
      </c>
      <c r="C29" s="85" t="s">
        <v>504</v>
      </c>
      <c r="D29" s="96">
        <v>8340.819591002044</v>
      </c>
      <c r="E29" s="86" t="s">
        <v>647</v>
      </c>
    </row>
    <row r="30" spans="1:5" ht="34.5">
      <c r="A30" s="80"/>
      <c r="B30" s="85" t="s">
        <v>448</v>
      </c>
      <c r="C30" s="85" t="s">
        <v>505</v>
      </c>
      <c r="D30" s="96">
        <v>5062.0114110429449</v>
      </c>
      <c r="E30" s="86" t="s">
        <v>648</v>
      </c>
    </row>
    <row r="31" spans="1:5" ht="23.25">
      <c r="A31" s="80"/>
      <c r="B31" s="85" t="s">
        <v>448</v>
      </c>
      <c r="C31" s="85" t="s">
        <v>506</v>
      </c>
      <c r="D31" s="96">
        <v>3508</v>
      </c>
      <c r="E31" s="86" t="s">
        <v>649</v>
      </c>
    </row>
    <row r="32" spans="1:5" ht="23.25">
      <c r="A32" s="80"/>
      <c r="B32" s="85" t="s">
        <v>448</v>
      </c>
      <c r="C32" s="85" t="s">
        <v>507</v>
      </c>
      <c r="D32" s="96">
        <v>1934</v>
      </c>
      <c r="E32" s="86" t="s">
        <v>650</v>
      </c>
    </row>
    <row r="33" spans="1:5" ht="45.75">
      <c r="A33" s="80"/>
      <c r="B33" s="85" t="s">
        <v>448</v>
      </c>
      <c r="C33" s="85" t="s">
        <v>508</v>
      </c>
      <c r="D33" s="96">
        <v>3280</v>
      </c>
      <c r="E33" s="86" t="s">
        <v>651</v>
      </c>
    </row>
    <row r="34" spans="1:5" ht="34.5">
      <c r="A34" s="80"/>
      <c r="B34" s="85" t="s">
        <v>448</v>
      </c>
      <c r="C34" s="85" t="s">
        <v>509</v>
      </c>
      <c r="D34" s="96">
        <v>3534</v>
      </c>
      <c r="E34" s="86" t="s">
        <v>652</v>
      </c>
    </row>
    <row r="35" spans="1:5" ht="23.25">
      <c r="A35" s="80"/>
      <c r="B35" s="85" t="s">
        <v>448</v>
      </c>
      <c r="C35" s="85" t="s">
        <v>510</v>
      </c>
      <c r="D35" s="96">
        <v>3534</v>
      </c>
      <c r="E35" s="86" t="s">
        <v>653</v>
      </c>
    </row>
    <row r="36" spans="1:5" ht="45.75">
      <c r="A36" s="80"/>
      <c r="B36" s="85" t="s">
        <v>448</v>
      </c>
      <c r="C36" s="85" t="s">
        <v>511</v>
      </c>
      <c r="D36" s="96">
        <v>19090.615670103092</v>
      </c>
      <c r="E36" s="86" t="s">
        <v>654</v>
      </c>
    </row>
    <row r="37" spans="1:5" ht="34.5">
      <c r="A37" s="80"/>
      <c r="B37" s="85" t="s">
        <v>448</v>
      </c>
      <c r="C37" s="85" t="s">
        <v>512</v>
      </c>
      <c r="D37" s="96">
        <v>15042.676082474227</v>
      </c>
      <c r="E37" s="86" t="s">
        <v>655</v>
      </c>
    </row>
    <row r="38" spans="1:5" ht="34.5">
      <c r="A38" s="80"/>
      <c r="B38" s="85" t="s">
        <v>448</v>
      </c>
      <c r="C38" s="85" t="s">
        <v>513</v>
      </c>
      <c r="D38" s="96">
        <v>18145.453608247422</v>
      </c>
      <c r="E38" s="86" t="s">
        <v>656</v>
      </c>
    </row>
    <row r="39" spans="1:5" ht="34.5">
      <c r="A39" s="80"/>
      <c r="B39" s="85" t="s">
        <v>448</v>
      </c>
      <c r="C39" s="85" t="s">
        <v>514</v>
      </c>
      <c r="D39" s="96">
        <v>9523.8070103092778</v>
      </c>
      <c r="E39" s="86" t="s">
        <v>657</v>
      </c>
    </row>
    <row r="40" spans="1:5" ht="34.5">
      <c r="A40" s="80"/>
      <c r="B40" s="85" t="s">
        <v>448</v>
      </c>
      <c r="C40" s="85" t="s">
        <v>515</v>
      </c>
      <c r="D40" s="96">
        <v>4829</v>
      </c>
      <c r="E40" s="86" t="s">
        <v>658</v>
      </c>
    </row>
    <row r="41" spans="1:5" ht="23.25">
      <c r="A41" s="80"/>
      <c r="B41" s="85" t="s">
        <v>448</v>
      </c>
      <c r="C41" s="85" t="s">
        <v>516</v>
      </c>
      <c r="D41" s="96">
        <v>2610</v>
      </c>
      <c r="E41" s="86" t="s">
        <v>659</v>
      </c>
    </row>
    <row r="42" spans="1:5" ht="34.5">
      <c r="A42" s="80"/>
      <c r="B42" s="85" t="s">
        <v>448</v>
      </c>
      <c r="C42" s="85" t="s">
        <v>517</v>
      </c>
      <c r="D42" s="96">
        <v>1256</v>
      </c>
      <c r="E42" s="86" t="s">
        <v>660</v>
      </c>
    </row>
    <row r="43" spans="1:5" ht="45.75">
      <c r="A43" s="80"/>
      <c r="B43" s="85" t="s">
        <v>437</v>
      </c>
      <c r="C43" s="85" t="s">
        <v>518</v>
      </c>
      <c r="D43" s="122">
        <v>3577</v>
      </c>
      <c r="E43" s="86" t="s">
        <v>661</v>
      </c>
    </row>
    <row r="44" spans="1:5" ht="57">
      <c r="A44" s="80"/>
      <c r="B44" s="85" t="s">
        <v>437</v>
      </c>
      <c r="C44" s="85" t="s">
        <v>519</v>
      </c>
      <c r="D44" s="96">
        <v>20005</v>
      </c>
      <c r="E44" s="86" t="s">
        <v>662</v>
      </c>
    </row>
    <row r="45" spans="1:5" ht="34.5">
      <c r="A45" s="80"/>
      <c r="B45" s="85" t="s">
        <v>437</v>
      </c>
      <c r="C45" s="85" t="s">
        <v>520</v>
      </c>
      <c r="D45" s="96">
        <v>14638</v>
      </c>
      <c r="E45" s="86" t="s">
        <v>663</v>
      </c>
    </row>
    <row r="46" spans="1:5" ht="34.5">
      <c r="A46" s="80"/>
      <c r="B46" s="85" t="s">
        <v>437</v>
      </c>
      <c r="C46" s="85" t="s">
        <v>521</v>
      </c>
      <c r="D46" s="96">
        <v>7745</v>
      </c>
      <c r="E46" s="86" t="s">
        <v>664</v>
      </c>
    </row>
    <row r="47" spans="1:5" ht="45.75">
      <c r="A47" s="80"/>
      <c r="B47" s="85" t="s">
        <v>437</v>
      </c>
      <c r="C47" s="85" t="s">
        <v>522</v>
      </c>
      <c r="D47" s="96">
        <v>12545</v>
      </c>
      <c r="E47" s="86" t="s">
        <v>665</v>
      </c>
    </row>
    <row r="48" spans="1:5" ht="45.75">
      <c r="A48" s="80"/>
      <c r="B48" s="85" t="s">
        <v>437</v>
      </c>
      <c r="C48" s="85" t="s">
        <v>523</v>
      </c>
      <c r="D48" s="96">
        <v>19447</v>
      </c>
      <c r="E48" s="86" t="s">
        <v>666</v>
      </c>
    </row>
    <row r="49" spans="1:5" ht="45.75">
      <c r="A49" s="80"/>
      <c r="B49" s="85" t="s">
        <v>437</v>
      </c>
      <c r="C49" s="85" t="s">
        <v>524</v>
      </c>
      <c r="D49" s="96">
        <v>16806</v>
      </c>
      <c r="E49" s="86" t="s">
        <v>667</v>
      </c>
    </row>
    <row r="50" spans="1:5" ht="23.25">
      <c r="A50" s="80"/>
      <c r="B50" s="85" t="s">
        <v>437</v>
      </c>
      <c r="C50" s="85" t="s">
        <v>525</v>
      </c>
      <c r="D50" s="96">
        <v>6922</v>
      </c>
      <c r="E50" s="86" t="s">
        <v>668</v>
      </c>
    </row>
    <row r="51" spans="1:5" ht="23.25">
      <c r="A51" s="80"/>
      <c r="B51" s="85" t="s">
        <v>437</v>
      </c>
      <c r="C51" s="85" t="s">
        <v>526</v>
      </c>
      <c r="D51" s="96">
        <v>6493</v>
      </c>
      <c r="E51" s="86" t="s">
        <v>669</v>
      </c>
    </row>
    <row r="52" spans="1:5" ht="23.25">
      <c r="A52" s="80"/>
      <c r="B52" s="85" t="s">
        <v>437</v>
      </c>
      <c r="C52" s="85" t="s">
        <v>527</v>
      </c>
      <c r="D52" s="96">
        <v>7736</v>
      </c>
      <c r="E52" s="86" t="s">
        <v>670</v>
      </c>
    </row>
    <row r="53" spans="1:5" ht="23.25">
      <c r="A53" s="80"/>
      <c r="B53" s="85" t="s">
        <v>437</v>
      </c>
      <c r="C53" s="85" t="s">
        <v>528</v>
      </c>
      <c r="D53" s="96">
        <v>5642</v>
      </c>
      <c r="E53" s="86" t="s">
        <v>671</v>
      </c>
    </row>
    <row r="54" spans="1:5" ht="45.75">
      <c r="A54" s="80"/>
      <c r="B54" s="85" t="s">
        <v>437</v>
      </c>
      <c r="C54" s="85" t="s">
        <v>529</v>
      </c>
      <c r="D54" s="96">
        <v>5594</v>
      </c>
      <c r="E54" s="86" t="s">
        <v>672</v>
      </c>
    </row>
    <row r="55" spans="1:5" ht="57">
      <c r="A55" s="80"/>
      <c r="B55" s="85" t="s">
        <v>437</v>
      </c>
      <c r="C55" s="85" t="s">
        <v>530</v>
      </c>
      <c r="D55" s="96">
        <v>6657</v>
      </c>
      <c r="E55" s="86" t="s">
        <v>673</v>
      </c>
    </row>
    <row r="56" spans="1:5" ht="34.5">
      <c r="A56" s="80"/>
      <c r="B56" s="85" t="s">
        <v>437</v>
      </c>
      <c r="C56" s="85" t="s">
        <v>531</v>
      </c>
      <c r="D56" s="96">
        <v>1972</v>
      </c>
      <c r="E56" s="86" t="s">
        <v>674</v>
      </c>
    </row>
    <row r="57" spans="1:5" ht="23.25">
      <c r="A57" s="80"/>
      <c r="B57" s="85" t="s">
        <v>437</v>
      </c>
      <c r="C57" s="85" t="s">
        <v>532</v>
      </c>
      <c r="D57" s="96">
        <v>3277</v>
      </c>
      <c r="E57" s="86" t="s">
        <v>675</v>
      </c>
    </row>
    <row r="58" spans="1:5">
      <c r="A58" s="80"/>
      <c r="B58" s="85" t="s">
        <v>437</v>
      </c>
      <c r="C58" s="85" t="s">
        <v>533</v>
      </c>
      <c r="D58" s="96">
        <v>3300</v>
      </c>
      <c r="E58" s="86" t="s">
        <v>676</v>
      </c>
    </row>
    <row r="59" spans="1:5" ht="79.5">
      <c r="A59" s="80"/>
      <c r="B59" s="85" t="s">
        <v>437</v>
      </c>
      <c r="C59" s="85" t="s">
        <v>534</v>
      </c>
      <c r="D59" s="96">
        <v>1062</v>
      </c>
      <c r="E59" s="86" t="s">
        <v>677</v>
      </c>
    </row>
    <row r="60" spans="1:5" ht="34.5">
      <c r="A60" s="80"/>
      <c r="B60" s="85" t="s">
        <v>448</v>
      </c>
      <c r="C60" s="85" t="s">
        <v>535</v>
      </c>
      <c r="D60" s="96">
        <v>1086</v>
      </c>
      <c r="E60" s="86" t="s">
        <v>678</v>
      </c>
    </row>
    <row r="61" spans="1:5" ht="45.75">
      <c r="A61" s="80"/>
      <c r="B61" s="85" t="s">
        <v>469</v>
      </c>
      <c r="C61" s="85" t="s">
        <v>536</v>
      </c>
      <c r="D61" s="96">
        <v>675</v>
      </c>
      <c r="E61" s="86" t="s">
        <v>679</v>
      </c>
    </row>
    <row r="62" spans="1:5" ht="23.25">
      <c r="A62" s="80"/>
      <c r="B62" s="85" t="s">
        <v>465</v>
      </c>
      <c r="C62" s="85" t="s">
        <v>537</v>
      </c>
      <c r="D62" s="96">
        <v>2046.2735551290255</v>
      </c>
      <c r="E62" s="86" t="s">
        <v>680</v>
      </c>
    </row>
    <row r="63" spans="1:5" ht="34.5">
      <c r="A63" s="80"/>
      <c r="B63" s="85" t="s">
        <v>474</v>
      </c>
      <c r="C63" s="85" t="s">
        <v>538</v>
      </c>
      <c r="D63" s="96">
        <v>595</v>
      </c>
      <c r="E63" s="86" t="s">
        <v>681</v>
      </c>
    </row>
    <row r="64" spans="1:5" ht="23.25">
      <c r="A64" s="80"/>
      <c r="B64" s="85" t="s">
        <v>474</v>
      </c>
      <c r="C64" s="85" t="s">
        <v>539</v>
      </c>
      <c r="D64" s="96" t="s">
        <v>168</v>
      </c>
      <c r="E64" s="86" t="s">
        <v>682</v>
      </c>
    </row>
    <row r="65" spans="1:5" ht="45.75">
      <c r="A65" s="80"/>
      <c r="B65" s="85" t="s">
        <v>465</v>
      </c>
      <c r="C65" s="85" t="s">
        <v>540</v>
      </c>
      <c r="D65" s="96">
        <v>3082</v>
      </c>
      <c r="E65" s="86" t="s">
        <v>683</v>
      </c>
    </row>
    <row r="66" spans="1:5" ht="34.5">
      <c r="A66" s="80"/>
      <c r="B66" s="85" t="s">
        <v>465</v>
      </c>
      <c r="C66" s="85" t="s">
        <v>541</v>
      </c>
      <c r="D66" s="96">
        <v>1589</v>
      </c>
      <c r="E66" s="86" t="s">
        <v>684</v>
      </c>
    </row>
    <row r="67" spans="1:5" ht="34.5">
      <c r="A67" s="80"/>
      <c r="B67" s="85" t="s">
        <v>474</v>
      </c>
      <c r="C67" s="85" t="s">
        <v>542</v>
      </c>
      <c r="D67" s="96">
        <v>1575</v>
      </c>
      <c r="E67" s="86" t="s">
        <v>685</v>
      </c>
    </row>
    <row r="68" spans="1:5" ht="34.5">
      <c r="A68" s="80"/>
      <c r="B68" s="85" t="s">
        <v>448</v>
      </c>
      <c r="C68" s="85" t="s">
        <v>543</v>
      </c>
      <c r="D68" s="96">
        <v>10471</v>
      </c>
      <c r="E68" s="86" t="s">
        <v>686</v>
      </c>
    </row>
    <row r="69" spans="1:5" ht="23.25">
      <c r="A69" s="80"/>
      <c r="B69" s="85" t="s">
        <v>448</v>
      </c>
      <c r="C69" s="85" t="s">
        <v>544</v>
      </c>
      <c r="D69" s="96">
        <v>3516</v>
      </c>
      <c r="E69" s="86" t="s">
        <v>687</v>
      </c>
    </row>
    <row r="70" spans="1:5" ht="34.5">
      <c r="A70" s="80"/>
      <c r="B70" s="85" t="s">
        <v>448</v>
      </c>
      <c r="C70" s="85" t="s">
        <v>545</v>
      </c>
      <c r="D70" s="96">
        <v>14845</v>
      </c>
      <c r="E70" s="86" t="s">
        <v>688</v>
      </c>
    </row>
    <row r="71" spans="1:5" ht="23.25">
      <c r="A71" s="80"/>
      <c r="B71" s="85" t="s">
        <v>448</v>
      </c>
      <c r="C71" s="85" t="s">
        <v>546</v>
      </c>
      <c r="D71" s="96">
        <v>24374</v>
      </c>
      <c r="E71" s="86" t="s">
        <v>689</v>
      </c>
    </row>
    <row r="72" spans="1:5" ht="34.5">
      <c r="A72" s="80"/>
      <c r="B72" s="85" t="s">
        <v>448</v>
      </c>
      <c r="C72" s="85" t="s">
        <v>547</v>
      </c>
      <c r="D72" s="96">
        <v>2081</v>
      </c>
      <c r="E72" s="86" t="s">
        <v>690</v>
      </c>
    </row>
    <row r="73" spans="1:5" ht="23.25">
      <c r="A73" s="80"/>
      <c r="B73" s="85" t="s">
        <v>448</v>
      </c>
      <c r="C73" s="85" t="s">
        <v>548</v>
      </c>
      <c r="D73" s="96">
        <v>3352</v>
      </c>
      <c r="E73" s="86" t="s">
        <v>691</v>
      </c>
    </row>
    <row r="74" spans="1:5" ht="23.25">
      <c r="A74" s="80"/>
      <c r="B74" s="85" t="s">
        <v>448</v>
      </c>
      <c r="C74" s="85" t="s">
        <v>549</v>
      </c>
      <c r="D74" s="96">
        <v>4584</v>
      </c>
      <c r="E74" s="86" t="s">
        <v>692</v>
      </c>
    </row>
    <row r="75" spans="1:5" ht="23.25">
      <c r="A75" s="80"/>
      <c r="B75" s="85" t="s">
        <v>448</v>
      </c>
      <c r="C75" s="85" t="s">
        <v>550</v>
      </c>
      <c r="D75" s="96">
        <v>9588</v>
      </c>
      <c r="E75" s="86" t="s">
        <v>693</v>
      </c>
    </row>
    <row r="76" spans="1:5" ht="57">
      <c r="A76" s="80"/>
      <c r="B76" s="85" t="s">
        <v>448</v>
      </c>
      <c r="C76" s="85" t="s">
        <v>551</v>
      </c>
      <c r="D76" s="96">
        <v>5285</v>
      </c>
      <c r="E76" s="86" t="s">
        <v>694</v>
      </c>
    </row>
    <row r="77" spans="1:5" ht="45.75">
      <c r="A77" s="80"/>
      <c r="B77" s="85" t="s">
        <v>448</v>
      </c>
      <c r="C77" s="85" t="s">
        <v>552</v>
      </c>
      <c r="D77" s="96">
        <v>8139</v>
      </c>
      <c r="E77" s="86" t="s">
        <v>695</v>
      </c>
    </row>
    <row r="78" spans="1:5" ht="23.25">
      <c r="A78" s="80"/>
      <c r="B78" s="85" t="s">
        <v>448</v>
      </c>
      <c r="C78" s="85" t="s">
        <v>553</v>
      </c>
      <c r="D78" s="96">
        <v>12205</v>
      </c>
      <c r="E78" s="86" t="s">
        <v>696</v>
      </c>
    </row>
    <row r="79" spans="1:5" ht="34.5">
      <c r="A79" s="80"/>
      <c r="B79" s="85" t="s">
        <v>448</v>
      </c>
      <c r="C79" s="85" t="s">
        <v>554</v>
      </c>
      <c r="D79" s="96">
        <v>7560</v>
      </c>
      <c r="E79" s="86" t="s">
        <v>697</v>
      </c>
    </row>
    <row r="80" spans="1:5" ht="23.25">
      <c r="A80" s="80"/>
      <c r="B80" s="85" t="s">
        <v>448</v>
      </c>
      <c r="C80" s="85" t="s">
        <v>555</v>
      </c>
      <c r="D80" s="96">
        <v>5409</v>
      </c>
      <c r="E80" s="86" t="s">
        <v>698</v>
      </c>
    </row>
    <row r="81" spans="1:5" ht="23.25">
      <c r="A81" s="80"/>
      <c r="B81" s="85" t="s">
        <v>448</v>
      </c>
      <c r="C81" s="85" t="s">
        <v>556</v>
      </c>
      <c r="D81" s="96">
        <v>17302</v>
      </c>
      <c r="E81" s="86" t="s">
        <v>699</v>
      </c>
    </row>
    <row r="82" spans="1:5" ht="23.25">
      <c r="A82" s="80"/>
      <c r="B82" s="85" t="s">
        <v>448</v>
      </c>
      <c r="C82" s="85" t="s">
        <v>557</v>
      </c>
      <c r="D82" s="96">
        <v>15471</v>
      </c>
      <c r="E82" s="86" t="s">
        <v>700</v>
      </c>
    </row>
    <row r="83" spans="1:5" ht="34.5">
      <c r="A83" s="80"/>
      <c r="B83" s="85" t="s">
        <v>448</v>
      </c>
      <c r="C83" s="85" t="s">
        <v>558</v>
      </c>
      <c r="D83" s="96">
        <v>19747</v>
      </c>
      <c r="E83" s="86" t="s">
        <v>701</v>
      </c>
    </row>
    <row r="84" spans="1:5" ht="34.5">
      <c r="A84" s="80"/>
      <c r="B84" s="85" t="s">
        <v>437</v>
      </c>
      <c r="C84" s="85" t="s">
        <v>559</v>
      </c>
      <c r="D84" s="96">
        <v>13176</v>
      </c>
      <c r="E84" s="86" t="s">
        <v>702</v>
      </c>
    </row>
    <row r="85" spans="1:5" ht="57">
      <c r="A85" s="80"/>
      <c r="B85" s="85" t="s">
        <v>437</v>
      </c>
      <c r="C85" s="85" t="s">
        <v>560</v>
      </c>
      <c r="D85" s="96">
        <v>14494</v>
      </c>
      <c r="E85" s="86" t="s">
        <v>703</v>
      </c>
    </row>
    <row r="86" spans="1:5" ht="57">
      <c r="A86" s="80"/>
      <c r="B86" s="85" t="s">
        <v>437</v>
      </c>
      <c r="C86" s="85" t="s">
        <v>561</v>
      </c>
      <c r="D86" s="96">
        <v>8088</v>
      </c>
      <c r="E86" s="86" t="s">
        <v>704</v>
      </c>
    </row>
    <row r="87" spans="1:5" ht="34.5">
      <c r="A87" s="80"/>
      <c r="B87" s="85" t="s">
        <v>437</v>
      </c>
      <c r="C87" s="85" t="s">
        <v>562</v>
      </c>
      <c r="D87" s="96">
        <v>5151</v>
      </c>
      <c r="E87" s="86" t="s">
        <v>705</v>
      </c>
    </row>
    <row r="88" spans="1:5" ht="34.5">
      <c r="A88" s="80"/>
      <c r="B88" s="85" t="s">
        <v>437</v>
      </c>
      <c r="C88" s="85" t="s">
        <v>563</v>
      </c>
      <c r="D88" s="96">
        <v>18649</v>
      </c>
      <c r="E88" s="86" t="s">
        <v>706</v>
      </c>
    </row>
    <row r="89" spans="1:5" ht="34.5">
      <c r="A89" s="80"/>
      <c r="B89" s="85" t="s">
        <v>437</v>
      </c>
      <c r="C89" s="85" t="s">
        <v>564</v>
      </c>
      <c r="D89" s="96">
        <v>7063</v>
      </c>
      <c r="E89" s="86" t="s">
        <v>707</v>
      </c>
    </row>
    <row r="90" spans="1:5" ht="23.25">
      <c r="A90" s="80"/>
      <c r="B90" s="85" t="s">
        <v>437</v>
      </c>
      <c r="C90" s="85" t="s">
        <v>565</v>
      </c>
      <c r="D90" s="96">
        <v>6626</v>
      </c>
      <c r="E90" s="86" t="s">
        <v>708</v>
      </c>
    </row>
    <row r="91" spans="1:5" ht="45.75">
      <c r="A91" s="80"/>
      <c r="B91" s="85" t="s">
        <v>437</v>
      </c>
      <c r="C91" s="85" t="s">
        <v>566</v>
      </c>
      <c r="D91" s="96">
        <v>13559</v>
      </c>
      <c r="E91" s="86" t="s">
        <v>0</v>
      </c>
    </row>
    <row r="92" spans="1:5" ht="23.25">
      <c r="A92" s="80"/>
      <c r="B92" s="85" t="s">
        <v>469</v>
      </c>
      <c r="C92" s="85" t="s">
        <v>567</v>
      </c>
      <c r="D92" s="96">
        <v>4491</v>
      </c>
      <c r="E92" s="86" t="s">
        <v>1</v>
      </c>
    </row>
    <row r="93" spans="1:5" ht="23.25">
      <c r="A93" s="80"/>
      <c r="B93" s="85" t="s">
        <v>469</v>
      </c>
      <c r="C93" s="85" t="s">
        <v>568</v>
      </c>
      <c r="D93" s="96">
        <v>7424</v>
      </c>
      <c r="E93" s="86" t="s">
        <v>2</v>
      </c>
    </row>
    <row r="94" spans="1:5" ht="34.5">
      <c r="A94" s="80"/>
      <c r="B94" s="85" t="s">
        <v>465</v>
      </c>
      <c r="C94" s="85" t="s">
        <v>569</v>
      </c>
      <c r="D94" s="96">
        <v>4753</v>
      </c>
      <c r="E94" s="86" t="s">
        <v>3</v>
      </c>
    </row>
    <row r="95" spans="1:5" ht="23.25">
      <c r="A95" s="80"/>
      <c r="B95" s="85" t="s">
        <v>465</v>
      </c>
      <c r="C95" s="85" t="s">
        <v>570</v>
      </c>
      <c r="D95" s="96">
        <v>9000</v>
      </c>
      <c r="E95" s="86" t="s">
        <v>4</v>
      </c>
    </row>
    <row r="96" spans="1:5" ht="23.25">
      <c r="A96" s="80"/>
      <c r="B96" s="85" t="s">
        <v>465</v>
      </c>
      <c r="C96" s="85" t="s">
        <v>571</v>
      </c>
      <c r="D96" s="96">
        <v>1519</v>
      </c>
      <c r="E96" s="86" t="s">
        <v>5</v>
      </c>
    </row>
    <row r="97" spans="1:5" ht="34.5">
      <c r="A97" s="80"/>
      <c r="B97" s="85" t="s">
        <v>437</v>
      </c>
      <c r="C97" s="85" t="s">
        <v>572</v>
      </c>
      <c r="D97" s="96">
        <v>2832</v>
      </c>
      <c r="E97" s="86" t="s">
        <v>6</v>
      </c>
    </row>
    <row r="98" spans="1:5" ht="23.25">
      <c r="A98" s="80"/>
      <c r="B98" s="85" t="s">
        <v>448</v>
      </c>
      <c r="C98" s="85" t="s">
        <v>573</v>
      </c>
      <c r="D98" s="96">
        <v>23178</v>
      </c>
      <c r="E98" s="86" t="s">
        <v>7</v>
      </c>
    </row>
    <row r="99" spans="1:5" ht="23.25">
      <c r="A99" s="80"/>
      <c r="B99" s="85" t="s">
        <v>448</v>
      </c>
      <c r="C99" s="85" t="s">
        <v>574</v>
      </c>
      <c r="D99" s="96">
        <v>11353</v>
      </c>
      <c r="E99" s="86" t="s">
        <v>8</v>
      </c>
    </row>
    <row r="100" spans="1:5" ht="57">
      <c r="A100" s="80"/>
      <c r="B100" s="85" t="s">
        <v>448</v>
      </c>
      <c r="C100" s="85" t="s">
        <v>575</v>
      </c>
      <c r="D100" s="96">
        <v>5311</v>
      </c>
      <c r="E100" s="86" t="s">
        <v>9</v>
      </c>
    </row>
    <row r="101" spans="1:5" ht="34.5">
      <c r="A101" s="80"/>
      <c r="B101" s="85" t="s">
        <v>448</v>
      </c>
      <c r="C101" s="85" t="s">
        <v>576</v>
      </c>
      <c r="D101" s="96">
        <v>1288</v>
      </c>
      <c r="E101" s="86" t="s">
        <v>10</v>
      </c>
    </row>
    <row r="102" spans="1:5" ht="34.5">
      <c r="A102" s="82"/>
      <c r="B102" s="85" t="s">
        <v>448</v>
      </c>
      <c r="C102" s="85" t="s">
        <v>577</v>
      </c>
      <c r="D102" s="96">
        <v>777</v>
      </c>
      <c r="E102" s="86" t="s">
        <v>11</v>
      </c>
    </row>
    <row r="103" spans="1:5" ht="34.5">
      <c r="A103" s="82"/>
      <c r="B103" s="85" t="s">
        <v>448</v>
      </c>
      <c r="C103" s="85" t="s">
        <v>578</v>
      </c>
      <c r="D103" s="96">
        <v>1062</v>
      </c>
      <c r="E103" s="86" t="s">
        <v>12</v>
      </c>
    </row>
    <row r="104" spans="1:5" ht="23.25">
      <c r="B104" s="85" t="s">
        <v>448</v>
      </c>
      <c r="C104" s="85" t="s">
        <v>579</v>
      </c>
      <c r="D104" s="96">
        <v>2310</v>
      </c>
      <c r="E104" s="86" t="s">
        <v>13</v>
      </c>
    </row>
    <row r="105" spans="1:5" ht="34.5">
      <c r="B105" s="85" t="s">
        <v>448</v>
      </c>
      <c r="C105" s="85" t="s">
        <v>580</v>
      </c>
      <c r="D105" s="96">
        <v>8311</v>
      </c>
      <c r="E105" s="86" t="s">
        <v>14</v>
      </c>
    </row>
    <row r="106" spans="1:5" ht="23.25">
      <c r="B106" s="85" t="s">
        <v>448</v>
      </c>
      <c r="C106" s="85" t="s">
        <v>581</v>
      </c>
      <c r="D106" s="96">
        <v>7814</v>
      </c>
      <c r="E106" s="86" t="s">
        <v>15</v>
      </c>
    </row>
    <row r="107" spans="1:5" ht="23.25">
      <c r="B107" s="85" t="s">
        <v>448</v>
      </c>
      <c r="C107" s="85" t="s">
        <v>582</v>
      </c>
      <c r="D107" s="96">
        <v>12500</v>
      </c>
      <c r="E107" s="86" t="s">
        <v>16</v>
      </c>
    </row>
    <row r="108" spans="1:5" ht="34.5">
      <c r="B108" s="85" t="s">
        <v>448</v>
      </c>
      <c r="C108" s="85" t="s">
        <v>583</v>
      </c>
      <c r="D108" s="96">
        <v>5291</v>
      </c>
      <c r="E108" s="86" t="s">
        <v>17</v>
      </c>
    </row>
    <row r="109" spans="1:5" ht="23.25">
      <c r="B109" s="85" t="s">
        <v>448</v>
      </c>
      <c r="C109" s="85" t="s">
        <v>584</v>
      </c>
      <c r="D109" s="96">
        <v>3386</v>
      </c>
      <c r="E109" s="86" t="s">
        <v>18</v>
      </c>
    </row>
    <row r="110" spans="1:5" ht="34.5">
      <c r="B110" s="85" t="s">
        <v>448</v>
      </c>
      <c r="C110" s="85" t="s">
        <v>585</v>
      </c>
      <c r="D110" s="96">
        <v>5082</v>
      </c>
      <c r="E110" s="86" t="s">
        <v>19</v>
      </c>
    </row>
    <row r="111" spans="1:5" ht="23.25">
      <c r="B111" s="85" t="s">
        <v>448</v>
      </c>
      <c r="C111" s="85" t="s">
        <v>586</v>
      </c>
      <c r="D111" s="96">
        <v>8431</v>
      </c>
      <c r="E111" s="86" t="s">
        <v>20</v>
      </c>
    </row>
    <row r="112" spans="1:5" ht="45.75">
      <c r="B112" s="85" t="s">
        <v>448</v>
      </c>
      <c r="C112" s="85" t="s">
        <v>587</v>
      </c>
      <c r="D112" s="96">
        <v>8239</v>
      </c>
      <c r="E112" s="86" t="s">
        <v>21</v>
      </c>
    </row>
    <row r="113" spans="2:5" ht="23.25">
      <c r="B113" s="85" t="s">
        <v>448</v>
      </c>
      <c r="C113" s="85" t="s">
        <v>588</v>
      </c>
      <c r="D113" s="96">
        <v>15807</v>
      </c>
      <c r="E113" s="86" t="s">
        <v>22</v>
      </c>
    </row>
    <row r="114" spans="2:5" ht="57">
      <c r="B114" s="85" t="s">
        <v>448</v>
      </c>
      <c r="C114" s="85" t="s">
        <v>589</v>
      </c>
      <c r="D114" s="96">
        <v>16358</v>
      </c>
      <c r="E114" s="86" t="s">
        <v>23</v>
      </c>
    </row>
    <row r="115" spans="2:5" ht="45.75">
      <c r="B115" s="85" t="s">
        <v>497</v>
      </c>
      <c r="C115" s="85" t="s">
        <v>590</v>
      </c>
      <c r="D115" s="96">
        <v>2417</v>
      </c>
      <c r="E115" s="86" t="s">
        <v>24</v>
      </c>
    </row>
    <row r="116" spans="2:5" ht="34.5">
      <c r="B116" s="85" t="s">
        <v>448</v>
      </c>
      <c r="C116" s="85" t="s">
        <v>591</v>
      </c>
      <c r="D116" s="96">
        <v>2861</v>
      </c>
      <c r="E116" s="86" t="s">
        <v>25</v>
      </c>
    </row>
    <row r="117" spans="2:5" ht="34.5">
      <c r="B117" s="85" t="s">
        <v>437</v>
      </c>
      <c r="C117" s="85" t="s">
        <v>592</v>
      </c>
      <c r="D117" s="96">
        <v>2022</v>
      </c>
      <c r="E117" s="86" t="s">
        <v>26</v>
      </c>
    </row>
    <row r="118" spans="2:5" ht="34.5">
      <c r="B118" s="85" t="s">
        <v>437</v>
      </c>
      <c r="C118" s="85" t="s">
        <v>593</v>
      </c>
      <c r="D118" s="96">
        <v>8335</v>
      </c>
      <c r="E118" s="86" t="s">
        <v>27</v>
      </c>
    </row>
    <row r="119" spans="2:5" ht="23.25">
      <c r="B119" s="87" t="s">
        <v>437</v>
      </c>
      <c r="C119" s="87" t="s">
        <v>594</v>
      </c>
      <c r="D119" s="96">
        <v>2390</v>
      </c>
      <c r="E119" s="86" t="s">
        <v>28</v>
      </c>
    </row>
    <row r="120" spans="2:5" ht="68.25">
      <c r="B120" s="85" t="s">
        <v>437</v>
      </c>
      <c r="C120" s="85" t="s">
        <v>595</v>
      </c>
      <c r="D120" s="96">
        <v>1660</v>
      </c>
      <c r="E120" s="86" t="s">
        <v>29</v>
      </c>
    </row>
    <row r="121" spans="2:5" ht="45.75">
      <c r="B121" s="85" t="s">
        <v>437</v>
      </c>
      <c r="C121" s="85" t="s">
        <v>596</v>
      </c>
      <c r="D121" s="96">
        <v>2324</v>
      </c>
      <c r="E121" s="86" t="s">
        <v>30</v>
      </c>
    </row>
    <row r="122" spans="2:5" ht="45.75">
      <c r="B122" s="85" t="s">
        <v>437</v>
      </c>
      <c r="C122" s="85" t="s">
        <v>597</v>
      </c>
      <c r="D122" s="96">
        <v>2008</v>
      </c>
      <c r="E122" s="86" t="s">
        <v>31</v>
      </c>
    </row>
    <row r="123" spans="2:5" ht="45.75">
      <c r="B123" s="85" t="s">
        <v>437</v>
      </c>
      <c r="C123" s="85" t="s">
        <v>598</v>
      </c>
      <c r="D123" s="96">
        <v>1324</v>
      </c>
      <c r="E123" s="86" t="s">
        <v>32</v>
      </c>
    </row>
    <row r="124" spans="2:5" ht="23.25">
      <c r="B124" s="85" t="s">
        <v>437</v>
      </c>
      <c r="C124" s="85" t="s">
        <v>599</v>
      </c>
      <c r="D124" s="96">
        <v>6011</v>
      </c>
      <c r="E124" s="86" t="s">
        <v>33</v>
      </c>
    </row>
    <row r="125" spans="2:5" ht="23.25">
      <c r="B125" s="85" t="s">
        <v>437</v>
      </c>
      <c r="C125" s="85" t="s">
        <v>600</v>
      </c>
      <c r="D125" s="96">
        <v>1925</v>
      </c>
      <c r="E125" s="86" t="s">
        <v>34</v>
      </c>
    </row>
    <row r="126" spans="2:5" ht="34.5">
      <c r="B126" s="85" t="s">
        <v>437</v>
      </c>
      <c r="C126" s="85" t="s">
        <v>601</v>
      </c>
      <c r="D126" s="96">
        <v>2324</v>
      </c>
      <c r="E126" s="86" t="s">
        <v>35</v>
      </c>
    </row>
    <row r="127" spans="2:5" ht="23.25">
      <c r="B127" s="85" t="s">
        <v>437</v>
      </c>
      <c r="C127" s="85" t="s">
        <v>602</v>
      </c>
      <c r="D127" s="96">
        <v>10575</v>
      </c>
      <c r="E127" s="86" t="s">
        <v>36</v>
      </c>
    </row>
    <row r="128" spans="2:5" ht="23.25">
      <c r="B128" s="85" t="s">
        <v>469</v>
      </c>
      <c r="C128" s="85" t="s">
        <v>603</v>
      </c>
      <c r="D128" s="96">
        <v>1195</v>
      </c>
      <c r="E128" s="86" t="s">
        <v>37</v>
      </c>
    </row>
    <row r="129" spans="2:5" ht="23.25">
      <c r="B129" s="85" t="s">
        <v>469</v>
      </c>
      <c r="C129" s="85" t="s">
        <v>604</v>
      </c>
      <c r="D129" s="96">
        <v>9729</v>
      </c>
      <c r="E129" s="86" t="s">
        <v>38</v>
      </c>
    </row>
    <row r="130" spans="2:5" ht="34.5">
      <c r="B130" s="85" t="s">
        <v>469</v>
      </c>
      <c r="C130" s="85" t="s">
        <v>605</v>
      </c>
      <c r="D130" s="96">
        <v>1992</v>
      </c>
      <c r="E130" s="86" t="s">
        <v>39</v>
      </c>
    </row>
    <row r="131" spans="2:5" ht="23.25">
      <c r="B131" s="85" t="s">
        <v>469</v>
      </c>
      <c r="C131" s="85" t="s">
        <v>606</v>
      </c>
      <c r="D131" s="96">
        <v>3960</v>
      </c>
      <c r="E131" s="86" t="s">
        <v>40</v>
      </c>
    </row>
    <row r="132" spans="2:5" ht="23.25">
      <c r="B132" s="85" t="s">
        <v>469</v>
      </c>
      <c r="C132" s="85" t="s">
        <v>607</v>
      </c>
      <c r="D132" s="96">
        <v>1958</v>
      </c>
      <c r="E132" s="86" t="s">
        <v>41</v>
      </c>
    </row>
    <row r="133" spans="2:5" ht="45.75">
      <c r="B133" s="85" t="s">
        <v>469</v>
      </c>
      <c r="C133" s="85" t="s">
        <v>608</v>
      </c>
      <c r="D133" s="96">
        <v>4956</v>
      </c>
      <c r="E133" s="86" t="s">
        <v>42</v>
      </c>
    </row>
    <row r="134" spans="2:5" ht="45.75">
      <c r="B134" s="85" t="s">
        <v>474</v>
      </c>
      <c r="C134" s="85" t="s">
        <v>609</v>
      </c>
      <c r="D134" s="96">
        <v>1261</v>
      </c>
      <c r="E134" s="86" t="s">
        <v>43</v>
      </c>
    </row>
    <row r="135" spans="2:5" ht="23.25">
      <c r="B135" s="85" t="s">
        <v>465</v>
      </c>
      <c r="C135" s="85" t="s">
        <v>610</v>
      </c>
      <c r="D135" s="96">
        <v>6672</v>
      </c>
      <c r="E135" s="86" t="s">
        <v>44</v>
      </c>
    </row>
    <row r="136" spans="2:5" ht="34.5">
      <c r="B136" s="85" t="s">
        <v>465</v>
      </c>
      <c r="C136" s="85" t="s">
        <v>611</v>
      </c>
      <c r="D136" s="96">
        <v>1102</v>
      </c>
      <c r="E136" s="86" t="s">
        <v>45</v>
      </c>
    </row>
    <row r="137" spans="2:5" ht="23.25">
      <c r="B137" s="85" t="s">
        <v>465</v>
      </c>
      <c r="C137" s="85" t="s">
        <v>612</v>
      </c>
      <c r="D137" s="96">
        <v>1567</v>
      </c>
      <c r="E137" s="86" t="s">
        <v>46</v>
      </c>
    </row>
    <row r="138" spans="2:5" ht="23.25">
      <c r="B138" s="85" t="s">
        <v>474</v>
      </c>
      <c r="C138" s="85" t="s">
        <v>613</v>
      </c>
      <c r="D138" s="96">
        <v>1029</v>
      </c>
      <c r="E138" s="86" t="s">
        <v>47</v>
      </c>
    </row>
    <row r="139" spans="2:5" ht="23.25">
      <c r="B139" s="85" t="s">
        <v>474</v>
      </c>
      <c r="C139" s="85" t="s">
        <v>614</v>
      </c>
      <c r="D139" s="96">
        <v>1261</v>
      </c>
      <c r="E139" s="86" t="s">
        <v>48</v>
      </c>
    </row>
    <row r="140" spans="2:5" ht="23.25">
      <c r="B140" s="85" t="s">
        <v>474</v>
      </c>
      <c r="C140" s="85" t="s">
        <v>615</v>
      </c>
      <c r="D140" s="96">
        <v>963</v>
      </c>
      <c r="E140" s="86" t="s">
        <v>49</v>
      </c>
    </row>
    <row r="141" spans="2:5" ht="34.5">
      <c r="B141" s="85" t="s">
        <v>448</v>
      </c>
      <c r="C141" s="85" t="s">
        <v>616</v>
      </c>
      <c r="D141" s="96">
        <v>872</v>
      </c>
      <c r="E141" s="86" t="s">
        <v>50</v>
      </c>
    </row>
    <row r="142" spans="2:5" ht="23.25">
      <c r="B142" s="85" t="s">
        <v>437</v>
      </c>
      <c r="C142" s="85" t="s">
        <v>173</v>
      </c>
      <c r="D142" s="96">
        <v>6625</v>
      </c>
      <c r="E142" s="86" t="s">
        <v>174</v>
      </c>
    </row>
    <row r="143" spans="2:5" ht="45.75">
      <c r="B143" s="85" t="s">
        <v>469</v>
      </c>
      <c r="C143" s="87" t="s">
        <v>617</v>
      </c>
      <c r="D143" s="96">
        <v>3735</v>
      </c>
      <c r="E143" s="86" t="s">
        <v>51</v>
      </c>
    </row>
    <row r="144" spans="2:5" ht="23.25">
      <c r="B144" s="87" t="s">
        <v>448</v>
      </c>
      <c r="C144" s="85" t="s">
        <v>618</v>
      </c>
      <c r="D144" s="96">
        <v>13674</v>
      </c>
      <c r="E144" s="86" t="s">
        <v>52</v>
      </c>
    </row>
    <row r="145" spans="1:5" ht="34.5">
      <c r="B145" s="87" t="s">
        <v>437</v>
      </c>
      <c r="C145" s="85" t="s">
        <v>619</v>
      </c>
      <c r="D145" s="96">
        <v>15712</v>
      </c>
      <c r="E145" s="86" t="s">
        <v>53</v>
      </c>
    </row>
    <row r="146" spans="1:5" ht="45.75">
      <c r="B146" s="87" t="s">
        <v>437</v>
      </c>
      <c r="C146" s="85" t="s">
        <v>620</v>
      </c>
      <c r="D146" s="96">
        <v>14091</v>
      </c>
      <c r="E146" s="86" t="s">
        <v>54</v>
      </c>
    </row>
    <row r="147" spans="1:5" ht="23.25">
      <c r="B147" s="85" t="s">
        <v>469</v>
      </c>
      <c r="C147" s="87" t="s">
        <v>621</v>
      </c>
      <c r="D147" s="96">
        <v>6529</v>
      </c>
      <c r="E147" s="86" t="s">
        <v>55</v>
      </c>
    </row>
    <row r="148" spans="1:5" ht="23.25">
      <c r="B148" s="85" t="s">
        <v>448</v>
      </c>
      <c r="C148" s="88" t="s">
        <v>629</v>
      </c>
      <c r="D148" s="97">
        <v>1660</v>
      </c>
      <c r="E148" s="89" t="s">
        <v>56</v>
      </c>
    </row>
    <row r="149" spans="1:5" ht="34.5">
      <c r="B149" s="85" t="s">
        <v>448</v>
      </c>
      <c r="C149" s="85" t="s">
        <v>622</v>
      </c>
      <c r="D149" s="96">
        <v>4082</v>
      </c>
      <c r="E149" s="86" t="s">
        <v>57</v>
      </c>
    </row>
    <row r="150" spans="1:5" ht="45.75">
      <c r="B150" s="85" t="s">
        <v>448</v>
      </c>
      <c r="C150" s="85" t="s">
        <v>623</v>
      </c>
      <c r="D150" s="96">
        <v>1889</v>
      </c>
      <c r="E150" s="86" t="s">
        <v>58</v>
      </c>
    </row>
    <row r="151" spans="1:5" ht="23.25">
      <c r="B151" s="85" t="s">
        <v>437</v>
      </c>
      <c r="C151" s="85" t="s">
        <v>624</v>
      </c>
      <c r="D151" s="96">
        <v>1700</v>
      </c>
      <c r="E151" s="86" t="s">
        <v>59</v>
      </c>
    </row>
    <row r="152" spans="1:5">
      <c r="B152" s="85" t="s">
        <v>437</v>
      </c>
      <c r="C152" s="85" t="s">
        <v>625</v>
      </c>
      <c r="D152" s="96">
        <v>2665</v>
      </c>
      <c r="E152" s="86" t="s">
        <v>60</v>
      </c>
    </row>
    <row r="153" spans="1:5" ht="57">
      <c r="B153" s="120" t="s">
        <v>465</v>
      </c>
      <c r="C153" s="87" t="s">
        <v>626</v>
      </c>
      <c r="D153" s="96">
        <v>569</v>
      </c>
      <c r="E153" s="86" t="s">
        <v>61</v>
      </c>
    </row>
    <row r="154" spans="1:5" ht="23.25">
      <c r="B154" s="85" t="s">
        <v>437</v>
      </c>
      <c r="C154" s="85" t="s">
        <v>627</v>
      </c>
      <c r="D154" s="96">
        <v>36622</v>
      </c>
      <c r="E154" s="86" t="s">
        <v>62</v>
      </c>
    </row>
    <row r="155" spans="1:5" ht="23.25">
      <c r="B155" s="85" t="s">
        <v>437</v>
      </c>
      <c r="C155" s="85" t="s">
        <v>628</v>
      </c>
      <c r="D155" s="96">
        <v>11757</v>
      </c>
      <c r="E155" s="86" t="s">
        <v>63</v>
      </c>
    </row>
    <row r="156" spans="1:5" ht="22.5">
      <c r="B156" s="85" t="s">
        <v>437</v>
      </c>
      <c r="C156" s="121" t="s">
        <v>169</v>
      </c>
      <c r="D156" s="96">
        <v>1862</v>
      </c>
      <c r="E156" s="86" t="s">
        <v>170</v>
      </c>
    </row>
    <row r="157" spans="1:5" ht="45.75">
      <c r="B157" s="85" t="s">
        <v>437</v>
      </c>
      <c r="C157" s="85" t="s">
        <v>171</v>
      </c>
      <c r="D157" s="96">
        <v>1370</v>
      </c>
      <c r="E157" s="86" t="s">
        <v>172</v>
      </c>
    </row>
    <row r="160" spans="1:5">
      <c r="A160" s="109" t="s">
        <v>327</v>
      </c>
      <c r="B160" s="110"/>
      <c r="C160" s="110"/>
      <c r="D160" s="110"/>
      <c r="E160" s="106"/>
    </row>
    <row r="161" spans="1:5">
      <c r="A161" s="103" t="s">
        <v>240</v>
      </c>
      <c r="B161" s="103"/>
      <c r="C161" s="103"/>
      <c r="D161" s="103"/>
      <c r="E161" s="105" t="s">
        <v>631</v>
      </c>
    </row>
    <row r="162" spans="1:5">
      <c r="A162" s="101" t="s">
        <v>241</v>
      </c>
      <c r="B162" s="103"/>
      <c r="C162" s="103"/>
      <c r="D162" s="103"/>
      <c r="E162" s="111"/>
    </row>
    <row r="164" spans="1:5" ht="31.5">
      <c r="A164" s="27" t="s">
        <v>237</v>
      </c>
      <c r="B164" s="27" t="s">
        <v>247</v>
      </c>
      <c r="C164" s="27" t="s">
        <v>343</v>
      </c>
      <c r="D164" s="27" t="s">
        <v>360</v>
      </c>
      <c r="E164" s="27" t="s">
        <v>341</v>
      </c>
    </row>
    <row r="165" spans="1:5" ht="33.75">
      <c r="A165" s="3"/>
      <c r="B165" s="90" t="s">
        <v>448</v>
      </c>
      <c r="C165" s="90" t="s">
        <v>64</v>
      </c>
      <c r="D165" s="95">
        <v>103671</v>
      </c>
      <c r="E165" s="91" t="s">
        <v>82</v>
      </c>
    </row>
    <row r="166" spans="1:5" ht="22.5">
      <c r="A166" s="3"/>
      <c r="B166" s="90" t="s">
        <v>448</v>
      </c>
      <c r="C166" s="90" t="s">
        <v>65</v>
      </c>
      <c r="D166" s="95">
        <v>37200.61</v>
      </c>
      <c r="E166" s="91" t="s">
        <v>83</v>
      </c>
    </row>
    <row r="167" spans="1:5" ht="56.25">
      <c r="A167" s="3"/>
      <c r="B167" s="90" t="s">
        <v>448</v>
      </c>
      <c r="C167" s="90" t="s">
        <v>66</v>
      </c>
      <c r="D167" s="95">
        <v>40824.51</v>
      </c>
      <c r="E167" s="91" t="s">
        <v>84</v>
      </c>
    </row>
    <row r="168" spans="1:5" ht="33.75">
      <c r="A168" s="3"/>
      <c r="B168" s="90" t="s">
        <v>437</v>
      </c>
      <c r="C168" s="90" t="s">
        <v>67</v>
      </c>
      <c r="D168" s="95">
        <v>1918.65</v>
      </c>
      <c r="E168" s="91" t="s">
        <v>85</v>
      </c>
    </row>
    <row r="169" spans="1:5" ht="33.75">
      <c r="A169" s="3"/>
      <c r="B169" s="90" t="s">
        <v>437</v>
      </c>
      <c r="C169" s="90" t="s">
        <v>68</v>
      </c>
      <c r="D169" s="95">
        <v>17859.66</v>
      </c>
      <c r="E169" s="91" t="s">
        <v>86</v>
      </c>
    </row>
    <row r="170" spans="1:5">
      <c r="A170" s="3"/>
      <c r="B170" s="90" t="s">
        <v>437</v>
      </c>
      <c r="C170" s="90" t="s">
        <v>69</v>
      </c>
      <c r="D170" s="95">
        <v>22610</v>
      </c>
      <c r="E170" s="91" t="s">
        <v>87</v>
      </c>
    </row>
    <row r="171" spans="1:5" ht="45">
      <c r="A171" s="3"/>
      <c r="B171" s="90" t="s">
        <v>437</v>
      </c>
      <c r="C171" s="90" t="s">
        <v>70</v>
      </c>
      <c r="D171" s="95">
        <v>30310</v>
      </c>
      <c r="E171" s="91" t="s">
        <v>87</v>
      </c>
    </row>
    <row r="172" spans="1:5" ht="22.5">
      <c r="A172" s="3"/>
      <c r="B172" s="90" t="s">
        <v>437</v>
      </c>
      <c r="C172" s="90" t="s">
        <v>71</v>
      </c>
      <c r="D172" s="95">
        <v>18510</v>
      </c>
      <c r="E172" s="91" t="s">
        <v>87</v>
      </c>
    </row>
    <row r="173" spans="1:5" ht="22.5">
      <c r="A173" s="3"/>
      <c r="B173" s="90" t="s">
        <v>437</v>
      </c>
      <c r="C173" s="90" t="s">
        <v>72</v>
      </c>
      <c r="D173" s="95">
        <v>46720</v>
      </c>
      <c r="E173" s="91" t="s">
        <v>87</v>
      </c>
    </row>
    <row r="174" spans="1:5" ht="45">
      <c r="A174" s="3"/>
      <c r="B174" s="90" t="s">
        <v>437</v>
      </c>
      <c r="C174" s="90" t="s">
        <v>73</v>
      </c>
      <c r="D174" s="95">
        <v>13760</v>
      </c>
      <c r="E174" s="91" t="s">
        <v>87</v>
      </c>
    </row>
    <row r="175" spans="1:5" ht="45">
      <c r="A175" s="3"/>
      <c r="B175" s="90" t="s">
        <v>437</v>
      </c>
      <c r="C175" s="90" t="s">
        <v>74</v>
      </c>
      <c r="D175" s="95">
        <v>2310</v>
      </c>
      <c r="E175" s="91" t="s">
        <v>87</v>
      </c>
    </row>
    <row r="176" spans="1:5" ht="45">
      <c r="A176" s="3"/>
      <c r="B176" s="90" t="s">
        <v>437</v>
      </c>
      <c r="C176" s="90" t="s">
        <v>75</v>
      </c>
      <c r="D176" s="95">
        <v>8061</v>
      </c>
      <c r="E176" s="91" t="s">
        <v>87</v>
      </c>
    </row>
    <row r="177" spans="1:5" ht="45">
      <c r="A177" s="3"/>
      <c r="B177" s="90" t="s">
        <v>437</v>
      </c>
      <c r="C177" s="90" t="s">
        <v>76</v>
      </c>
      <c r="D177" s="95">
        <v>16405</v>
      </c>
      <c r="E177" s="91" t="s">
        <v>87</v>
      </c>
    </row>
    <row r="178" spans="1:5" ht="56.25">
      <c r="A178" s="3"/>
      <c r="B178" s="90" t="s">
        <v>437</v>
      </c>
      <c r="C178" s="90" t="s">
        <v>77</v>
      </c>
      <c r="D178" s="95">
        <v>12910</v>
      </c>
      <c r="E178" s="91" t="s">
        <v>87</v>
      </c>
    </row>
    <row r="179" spans="1:5" ht="56.25">
      <c r="A179" s="3"/>
      <c r="B179" s="90" t="s">
        <v>437</v>
      </c>
      <c r="C179" s="90" t="s">
        <v>78</v>
      </c>
      <c r="D179" s="95">
        <v>12910</v>
      </c>
      <c r="E179" s="91" t="s">
        <v>87</v>
      </c>
    </row>
    <row r="180" spans="1:5" ht="22.5">
      <c r="A180" s="3"/>
      <c r="B180" s="90" t="s">
        <v>437</v>
      </c>
      <c r="C180" s="90" t="s">
        <v>79</v>
      </c>
      <c r="D180" s="95">
        <v>18510</v>
      </c>
      <c r="E180" s="91" t="s">
        <v>87</v>
      </c>
    </row>
    <row r="181" spans="1:5" ht="22.5">
      <c r="A181" s="3"/>
      <c r="B181" s="90" t="s">
        <v>437</v>
      </c>
      <c r="C181" s="90" t="s">
        <v>80</v>
      </c>
      <c r="D181" s="95">
        <v>1154</v>
      </c>
      <c r="E181" s="91" t="s">
        <v>88</v>
      </c>
    </row>
    <row r="182" spans="1:5" ht="22.5">
      <c r="A182" s="3"/>
      <c r="B182" s="90" t="s">
        <v>437</v>
      </c>
      <c r="C182" s="90" t="s">
        <v>81</v>
      </c>
      <c r="D182" s="95">
        <v>7996</v>
      </c>
      <c r="E182" s="91" t="s">
        <v>87</v>
      </c>
    </row>
    <row r="183" spans="1:5" ht="33.75">
      <c r="A183" s="3"/>
      <c r="B183" s="90" t="s">
        <v>448</v>
      </c>
      <c r="C183" s="91" t="s">
        <v>164</v>
      </c>
      <c r="D183" s="114">
        <v>36825.699999999997</v>
      </c>
      <c r="E183" s="115" t="s">
        <v>83</v>
      </c>
    </row>
  </sheetData>
  <mergeCells count="1">
    <mergeCell ref="A1:E1"/>
  </mergeCells>
  <phoneticPr fontId="2" type="noConversion"/>
  <dataValidations count="4">
    <dataValidation type="list" allowBlank="1" showInputMessage="1" showErrorMessage="1" sqref="B165:B182">
      <formula1>$P$229:$P$358</formula1>
    </dataValidation>
    <dataValidation type="list" allowBlank="1" showInputMessage="1" showErrorMessage="1" sqref="B7:B24">
      <formula1>$N$1268:$N$1397</formula1>
    </dataValidation>
    <dataValidation type="list" allowBlank="1" showInputMessage="1" showErrorMessage="1" sqref="B25">
      <formula1>$N$1270:$N$1399</formula1>
    </dataValidation>
    <dataValidation type="list" allowBlank="1" showInputMessage="1" showErrorMessage="1" sqref="B183">
      <formula1>$P$389:$P$518</formula1>
    </dataValidation>
  </dataValidations>
  <pageMargins left="0.75" right="0.75" top="1" bottom="1" header="0.4921259845" footer="0.4921259845"/>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dimension ref="A1:E79"/>
  <sheetViews>
    <sheetView view="pageBreakPreview" topLeftCell="A46" zoomScaleSheetLayoutView="100" workbookViewId="0">
      <selection activeCell="C35" sqref="C35"/>
    </sheetView>
  </sheetViews>
  <sheetFormatPr defaultRowHeight="15.75"/>
  <cols>
    <col min="1" max="1" width="12.625" customWidth="1"/>
    <col min="2" max="2" width="17.875" customWidth="1"/>
    <col min="3" max="3" width="29.5" customWidth="1"/>
    <col min="4" max="4" width="12.625" customWidth="1"/>
    <col min="5" max="5" width="20.5" customWidth="1"/>
  </cols>
  <sheetData>
    <row r="1" spans="1:5" ht="20.25">
      <c r="A1" s="311" t="s">
        <v>399</v>
      </c>
      <c r="B1" s="311"/>
      <c r="C1" s="311"/>
      <c r="D1" s="311"/>
      <c r="E1" s="311"/>
    </row>
    <row r="2" spans="1:5">
      <c r="A2" s="101" t="s">
        <v>328</v>
      </c>
      <c r="B2" s="370"/>
      <c r="C2" s="370"/>
      <c r="D2" s="102"/>
      <c r="E2" s="103"/>
    </row>
    <row r="3" spans="1:5">
      <c r="A3" s="102" t="s">
        <v>242</v>
      </c>
      <c r="B3" s="102"/>
      <c r="C3" s="102"/>
      <c r="D3" s="102"/>
      <c r="E3" s="102"/>
    </row>
    <row r="4" spans="1:5">
      <c r="A4" s="104" t="s">
        <v>243</v>
      </c>
      <c r="B4" s="102"/>
      <c r="C4" s="102"/>
      <c r="D4" s="102"/>
      <c r="E4" s="105" t="s">
        <v>89</v>
      </c>
    </row>
    <row r="5" spans="1:5" ht="31.5">
      <c r="A5" s="106" t="s">
        <v>329</v>
      </c>
      <c r="B5" s="107" t="s">
        <v>342</v>
      </c>
      <c r="C5" s="108"/>
      <c r="D5" s="108"/>
      <c r="E5" s="108"/>
    </row>
    <row r="6" spans="1:5">
      <c r="A6" s="15"/>
      <c r="B6" s="15"/>
      <c r="C6" s="15"/>
      <c r="D6" s="15"/>
      <c r="E6" s="15"/>
    </row>
    <row r="7" spans="1:5" ht="31.5">
      <c r="A7" s="27" t="s">
        <v>237</v>
      </c>
      <c r="B7" s="27" t="s">
        <v>247</v>
      </c>
      <c r="C7" s="27" t="s">
        <v>343</v>
      </c>
      <c r="D7" s="27" t="s">
        <v>360</v>
      </c>
      <c r="E7" s="27" t="s">
        <v>341</v>
      </c>
    </row>
    <row r="8" spans="1:5" ht="22.5">
      <c r="A8" s="3"/>
      <c r="B8" s="81" t="s">
        <v>448</v>
      </c>
      <c r="C8" s="81" t="s">
        <v>92</v>
      </c>
      <c r="D8" s="95">
        <v>25160.99</v>
      </c>
      <c r="E8" s="81" t="s">
        <v>113</v>
      </c>
    </row>
    <row r="9" spans="1:5" ht="22.5">
      <c r="A9" s="2"/>
      <c r="B9" s="81" t="s">
        <v>448</v>
      </c>
      <c r="C9" s="81" t="s">
        <v>93</v>
      </c>
      <c r="D9" s="95">
        <v>25260.57</v>
      </c>
      <c r="E9" s="81" t="s">
        <v>114</v>
      </c>
    </row>
    <row r="10" spans="1:5" ht="22.5">
      <c r="A10" s="2"/>
      <c r="B10" s="81" t="s">
        <v>448</v>
      </c>
      <c r="C10" s="81" t="s">
        <v>94</v>
      </c>
      <c r="D10" s="95">
        <v>3554.79</v>
      </c>
      <c r="E10" s="81" t="s">
        <v>115</v>
      </c>
    </row>
    <row r="11" spans="1:5" ht="22.5">
      <c r="A11" s="2"/>
      <c r="B11" s="81" t="s">
        <v>448</v>
      </c>
      <c r="C11" s="81" t="s">
        <v>95</v>
      </c>
      <c r="D11" s="95">
        <v>33193.919999999998</v>
      </c>
      <c r="E11" s="81" t="s">
        <v>116</v>
      </c>
    </row>
    <row r="12" spans="1:5" ht="22.5">
      <c r="A12" s="3"/>
      <c r="B12" s="81" t="s">
        <v>448</v>
      </c>
      <c r="C12" s="81" t="s">
        <v>96</v>
      </c>
      <c r="D12" s="95">
        <v>41857.53</v>
      </c>
      <c r="E12" s="81" t="s">
        <v>117</v>
      </c>
    </row>
    <row r="13" spans="1:5" ht="33.75">
      <c r="A13" s="3"/>
      <c r="B13" s="81" t="s">
        <v>448</v>
      </c>
      <c r="C13" s="81" t="s">
        <v>97</v>
      </c>
      <c r="D13" s="95">
        <v>39633.54</v>
      </c>
      <c r="E13" s="81" t="s">
        <v>118</v>
      </c>
    </row>
    <row r="14" spans="1:5" ht="22.5">
      <c r="A14" s="3"/>
      <c r="B14" s="81" t="s">
        <v>448</v>
      </c>
      <c r="C14" s="81" t="s">
        <v>98</v>
      </c>
      <c r="D14" s="95">
        <v>16298</v>
      </c>
      <c r="E14" s="81" t="s">
        <v>119</v>
      </c>
    </row>
    <row r="15" spans="1:5" ht="22.5">
      <c r="A15" s="3"/>
      <c r="B15" s="81" t="s">
        <v>448</v>
      </c>
      <c r="C15" s="81" t="s">
        <v>99</v>
      </c>
      <c r="D15" s="95">
        <v>41180</v>
      </c>
      <c r="E15" s="81" t="s">
        <v>120</v>
      </c>
    </row>
    <row r="16" spans="1:5" ht="22.5">
      <c r="A16" s="3"/>
      <c r="B16" s="81" t="s">
        <v>448</v>
      </c>
      <c r="C16" s="81" t="s">
        <v>100</v>
      </c>
      <c r="D16" s="95">
        <v>20750</v>
      </c>
      <c r="E16" s="81" t="s">
        <v>121</v>
      </c>
    </row>
    <row r="17" spans="1:5" ht="45">
      <c r="A17" s="3"/>
      <c r="B17" s="81" t="s">
        <v>448</v>
      </c>
      <c r="C17" s="81" t="s">
        <v>101</v>
      </c>
      <c r="D17" s="95">
        <v>19386</v>
      </c>
      <c r="E17" s="81" t="s">
        <v>122</v>
      </c>
    </row>
    <row r="18" spans="1:5" ht="22.5">
      <c r="A18" s="3"/>
      <c r="B18" s="81" t="s">
        <v>448</v>
      </c>
      <c r="C18" s="81" t="s">
        <v>102</v>
      </c>
      <c r="D18" s="95">
        <v>27120</v>
      </c>
      <c r="E18" s="81" t="s">
        <v>123</v>
      </c>
    </row>
    <row r="19" spans="1:5" ht="22.5">
      <c r="A19" s="3"/>
      <c r="B19" s="81" t="s">
        <v>448</v>
      </c>
      <c r="C19" s="81" t="s">
        <v>103</v>
      </c>
      <c r="D19" s="95">
        <v>35260</v>
      </c>
      <c r="E19" s="81" t="s">
        <v>124</v>
      </c>
    </row>
    <row r="20" spans="1:5" ht="22.5">
      <c r="A20" s="3"/>
      <c r="B20" s="81" t="s">
        <v>448</v>
      </c>
      <c r="C20" s="81" t="s">
        <v>104</v>
      </c>
      <c r="D20" s="95">
        <v>14000</v>
      </c>
      <c r="E20" s="81" t="s">
        <v>125</v>
      </c>
    </row>
    <row r="21" spans="1:5" ht="22.5">
      <c r="A21" s="3"/>
      <c r="B21" s="81" t="s">
        <v>448</v>
      </c>
      <c r="C21" s="81" t="s">
        <v>105</v>
      </c>
      <c r="D21" s="95">
        <v>28836</v>
      </c>
      <c r="E21" s="81" t="s">
        <v>126</v>
      </c>
    </row>
    <row r="22" spans="1:5" ht="22.5">
      <c r="A22" s="3"/>
      <c r="B22" s="81" t="s">
        <v>448</v>
      </c>
      <c r="C22" s="81" t="s">
        <v>106</v>
      </c>
      <c r="D22" s="95">
        <v>15954</v>
      </c>
      <c r="E22" s="81" t="s">
        <v>127</v>
      </c>
    </row>
    <row r="23" spans="1:5" ht="45">
      <c r="A23" s="3"/>
      <c r="B23" s="81" t="s">
        <v>448</v>
      </c>
      <c r="C23" s="81" t="s">
        <v>107</v>
      </c>
      <c r="D23" s="95">
        <v>28497</v>
      </c>
      <c r="E23" s="81" t="s">
        <v>128</v>
      </c>
    </row>
    <row r="24" spans="1:5" ht="22.5">
      <c r="A24" s="3"/>
      <c r="B24" s="81" t="s">
        <v>448</v>
      </c>
      <c r="C24" s="81" t="s">
        <v>108</v>
      </c>
      <c r="D24" s="95">
        <v>33026</v>
      </c>
      <c r="E24" s="81" t="s">
        <v>129</v>
      </c>
    </row>
    <row r="25" spans="1:5" ht="22.5">
      <c r="A25" s="3"/>
      <c r="B25" s="81" t="s">
        <v>465</v>
      </c>
      <c r="C25" s="81" t="s">
        <v>109</v>
      </c>
      <c r="D25" s="95">
        <v>16009</v>
      </c>
      <c r="E25" s="81" t="s">
        <v>130</v>
      </c>
    </row>
    <row r="26" spans="1:5" ht="33.75">
      <c r="A26" s="3"/>
      <c r="B26" s="81" t="s">
        <v>465</v>
      </c>
      <c r="C26" s="81" t="s">
        <v>110</v>
      </c>
      <c r="D26" s="95">
        <v>16818</v>
      </c>
      <c r="E26" s="81" t="s">
        <v>131</v>
      </c>
    </row>
    <row r="27" spans="1:5" ht="22.5">
      <c r="A27" s="3"/>
      <c r="B27" s="81" t="s">
        <v>469</v>
      </c>
      <c r="C27" s="81" t="s">
        <v>111</v>
      </c>
      <c r="D27" s="95">
        <v>21981</v>
      </c>
      <c r="E27" s="81" t="s">
        <v>132</v>
      </c>
    </row>
    <row r="28" spans="1:5" ht="22.5">
      <c r="A28" s="3"/>
      <c r="B28" s="81" t="s">
        <v>497</v>
      </c>
      <c r="C28" s="81" t="s">
        <v>112</v>
      </c>
      <c r="D28" s="95">
        <v>19560</v>
      </c>
      <c r="E28" s="81" t="s">
        <v>133</v>
      </c>
    </row>
    <row r="29" spans="1:5" ht="23.25">
      <c r="A29" s="3"/>
      <c r="B29" s="81" t="s">
        <v>448</v>
      </c>
      <c r="C29" s="112" t="s">
        <v>158</v>
      </c>
      <c r="D29" s="95">
        <v>769</v>
      </c>
      <c r="E29" s="80" t="s">
        <v>134</v>
      </c>
    </row>
    <row r="30" spans="1:5" ht="45.75">
      <c r="A30" s="3"/>
      <c r="B30" s="81" t="s">
        <v>448</v>
      </c>
      <c r="C30" s="85" t="s">
        <v>159</v>
      </c>
      <c r="D30" s="114">
        <v>2820</v>
      </c>
      <c r="E30" s="113" t="s">
        <v>135</v>
      </c>
    </row>
    <row r="31" spans="1:5" ht="33.75">
      <c r="A31" s="3"/>
      <c r="B31" s="81" t="s">
        <v>448</v>
      </c>
      <c r="C31" s="93" t="s">
        <v>136</v>
      </c>
      <c r="D31" s="114">
        <v>2489.5500000000002</v>
      </c>
      <c r="E31" s="94" t="s">
        <v>138</v>
      </c>
    </row>
    <row r="32" spans="1:5" ht="22.5">
      <c r="A32" s="3"/>
      <c r="B32" s="81" t="s">
        <v>448</v>
      </c>
      <c r="C32" s="93" t="s">
        <v>137</v>
      </c>
      <c r="D32" s="114">
        <v>2456.35</v>
      </c>
      <c r="E32" s="94" t="s">
        <v>139</v>
      </c>
    </row>
    <row r="33" spans="1:5" ht="22.5">
      <c r="A33" s="3"/>
      <c r="B33" s="81" t="s">
        <v>448</v>
      </c>
      <c r="C33" s="85" t="s">
        <v>140</v>
      </c>
      <c r="D33" s="114">
        <v>264.67</v>
      </c>
      <c r="E33" s="92" t="s">
        <v>141</v>
      </c>
    </row>
    <row r="34" spans="1:5" ht="22.5">
      <c r="A34" s="3"/>
      <c r="B34" s="81" t="s">
        <v>448</v>
      </c>
      <c r="C34" s="93" t="s">
        <v>142</v>
      </c>
      <c r="D34" s="114">
        <v>428.67</v>
      </c>
      <c r="E34" s="94" t="s">
        <v>144</v>
      </c>
    </row>
    <row r="35" spans="1:5" ht="33.75">
      <c r="A35" s="3"/>
      <c r="B35" s="81" t="s">
        <v>448</v>
      </c>
      <c r="C35" s="93" t="s">
        <v>143</v>
      </c>
      <c r="D35" s="114">
        <v>1493.27</v>
      </c>
      <c r="E35" s="94" t="s">
        <v>145</v>
      </c>
    </row>
    <row r="36" spans="1:5" ht="22.5">
      <c r="A36" s="3"/>
      <c r="B36" s="81" t="s">
        <v>448</v>
      </c>
      <c r="C36" s="91" t="s">
        <v>160</v>
      </c>
      <c r="D36" s="114">
        <v>4000</v>
      </c>
      <c r="E36" s="94" t="s">
        <v>146</v>
      </c>
    </row>
    <row r="37" spans="1:5">
      <c r="A37" s="3"/>
      <c r="B37" s="3"/>
      <c r="C37" s="80"/>
      <c r="D37" s="92"/>
      <c r="E37" s="80"/>
    </row>
    <row r="38" spans="1:5">
      <c r="A38" s="3"/>
      <c r="B38" s="3"/>
      <c r="C38" s="80"/>
      <c r="D38" s="92"/>
      <c r="E38" s="80"/>
    </row>
    <row r="39" spans="1:5">
      <c r="A39" s="101" t="s">
        <v>328</v>
      </c>
      <c r="B39" s="370"/>
      <c r="C39" s="370"/>
      <c r="D39" s="102"/>
      <c r="E39" s="103"/>
    </row>
    <row r="40" spans="1:5">
      <c r="A40" s="102" t="s">
        <v>242</v>
      </c>
      <c r="B40" s="102"/>
      <c r="C40" s="102"/>
      <c r="D40" s="102"/>
      <c r="E40" s="102"/>
    </row>
    <row r="41" spans="1:5">
      <c r="A41" s="104" t="s">
        <v>243</v>
      </c>
      <c r="B41" s="102"/>
      <c r="C41" s="102"/>
      <c r="D41" s="102"/>
      <c r="E41" s="105" t="s">
        <v>631</v>
      </c>
    </row>
    <row r="42" spans="1:5" ht="31.5">
      <c r="A42" s="106" t="s">
        <v>329</v>
      </c>
      <c r="B42" s="107" t="s">
        <v>342</v>
      </c>
      <c r="C42" s="108"/>
      <c r="D42" s="108"/>
      <c r="E42" s="108"/>
    </row>
    <row r="43" spans="1:5">
      <c r="A43" s="98"/>
      <c r="B43" s="99"/>
      <c r="C43" s="100"/>
      <c r="D43" s="100"/>
      <c r="E43" s="100"/>
    </row>
    <row r="44" spans="1:5" ht="31.5">
      <c r="A44" s="27" t="s">
        <v>237</v>
      </c>
      <c r="B44" s="27" t="s">
        <v>247</v>
      </c>
      <c r="C44" s="27" t="s">
        <v>343</v>
      </c>
      <c r="D44" s="27" t="s">
        <v>360</v>
      </c>
      <c r="E44" s="27" t="s">
        <v>341</v>
      </c>
    </row>
    <row r="45" spans="1:5" ht="33.75">
      <c r="A45" s="3"/>
      <c r="B45" s="91" t="s">
        <v>448</v>
      </c>
      <c r="C45" s="91" t="s">
        <v>147</v>
      </c>
      <c r="D45" s="95">
        <v>1500</v>
      </c>
      <c r="E45" s="91" t="s">
        <v>154</v>
      </c>
    </row>
    <row r="46" spans="1:5" ht="33.75">
      <c r="A46" s="3"/>
      <c r="B46" s="91" t="s">
        <v>448</v>
      </c>
      <c r="C46" s="91" t="s">
        <v>148</v>
      </c>
      <c r="D46" s="95">
        <v>3000</v>
      </c>
      <c r="E46" s="91" t="s">
        <v>154</v>
      </c>
    </row>
    <row r="47" spans="1:5" ht="33.75">
      <c r="A47" s="3"/>
      <c r="B47" s="91" t="s">
        <v>469</v>
      </c>
      <c r="C47" s="91" t="s">
        <v>149</v>
      </c>
      <c r="D47" s="95">
        <v>10000</v>
      </c>
      <c r="E47" s="91" t="s">
        <v>155</v>
      </c>
    </row>
    <row r="48" spans="1:5" ht="33.75">
      <c r="A48" s="3"/>
      <c r="B48" s="91" t="s">
        <v>497</v>
      </c>
      <c r="C48" s="91" t="s">
        <v>150</v>
      </c>
      <c r="D48" s="95">
        <v>245330.65</v>
      </c>
      <c r="E48" s="91" t="s">
        <v>156</v>
      </c>
    </row>
    <row r="49" spans="1:5" ht="33.75">
      <c r="A49" s="3"/>
      <c r="B49" s="91" t="s">
        <v>497</v>
      </c>
      <c r="C49" s="91" t="s">
        <v>150</v>
      </c>
      <c r="D49" s="95">
        <v>22121</v>
      </c>
      <c r="E49" s="91" t="s">
        <v>156</v>
      </c>
    </row>
    <row r="50" spans="1:5" ht="33.75">
      <c r="A50" s="3"/>
      <c r="B50" s="91" t="s">
        <v>497</v>
      </c>
      <c r="C50" s="91" t="s">
        <v>151</v>
      </c>
      <c r="D50" s="95">
        <v>4600</v>
      </c>
      <c r="E50" s="91" t="s">
        <v>156</v>
      </c>
    </row>
    <row r="51" spans="1:5" ht="45">
      <c r="A51" s="3"/>
      <c r="B51" s="91" t="s">
        <v>497</v>
      </c>
      <c r="C51" s="91" t="s">
        <v>152</v>
      </c>
      <c r="D51" s="95">
        <v>59844</v>
      </c>
      <c r="E51" s="91" t="s">
        <v>156</v>
      </c>
    </row>
    <row r="52" spans="1:5" ht="45">
      <c r="A52" s="3"/>
      <c r="B52" s="90" t="s">
        <v>448</v>
      </c>
      <c r="C52" s="90" t="s">
        <v>153</v>
      </c>
      <c r="D52" s="95">
        <v>46250</v>
      </c>
      <c r="E52" s="91" t="s">
        <v>157</v>
      </c>
    </row>
    <row r="53" spans="1:5" ht="34.5">
      <c r="A53" s="3"/>
      <c r="B53" s="115" t="s">
        <v>161</v>
      </c>
      <c r="C53" s="85" t="s">
        <v>162</v>
      </c>
      <c r="D53" s="116">
        <v>10281.6</v>
      </c>
      <c r="E53" s="85" t="s">
        <v>163</v>
      </c>
    </row>
    <row r="54" spans="1:5" ht="22.5">
      <c r="A54" s="3"/>
      <c r="B54" s="90" t="s">
        <v>448</v>
      </c>
      <c r="C54" s="113" t="s">
        <v>166</v>
      </c>
      <c r="D54" s="114">
        <v>18185.18</v>
      </c>
      <c r="E54" s="113" t="s">
        <v>165</v>
      </c>
    </row>
    <row r="55" spans="1:5">
      <c r="A55" s="3"/>
      <c r="B55" s="117"/>
      <c r="C55" s="119"/>
      <c r="D55" s="118"/>
      <c r="E55" s="119"/>
    </row>
    <row r="56" spans="1:5">
      <c r="A56" s="3"/>
      <c r="B56" s="3"/>
      <c r="C56" s="3"/>
      <c r="D56" s="3"/>
      <c r="E56" s="3"/>
    </row>
    <row r="57" spans="1:5">
      <c r="A57" s="3"/>
      <c r="B57" s="3"/>
      <c r="C57" s="3"/>
      <c r="D57" s="3"/>
      <c r="E57" s="3"/>
    </row>
    <row r="58" spans="1:5">
      <c r="A58" s="3"/>
      <c r="B58" s="3"/>
      <c r="C58" s="3"/>
      <c r="D58" s="3"/>
      <c r="E58" s="3"/>
    </row>
    <row r="59" spans="1:5">
      <c r="A59" s="3"/>
      <c r="B59" s="3"/>
      <c r="C59" s="3"/>
      <c r="D59" s="3"/>
      <c r="E59" s="3"/>
    </row>
    <row r="60" spans="1:5">
      <c r="A60" s="3"/>
      <c r="B60" s="3"/>
      <c r="C60" s="3"/>
      <c r="D60" s="3"/>
      <c r="E60" s="3"/>
    </row>
    <row r="61" spans="1:5">
      <c r="A61" s="3"/>
      <c r="B61" s="3"/>
      <c r="C61" s="3"/>
      <c r="D61" s="3"/>
      <c r="E61" s="3"/>
    </row>
    <row r="62" spans="1:5">
      <c r="A62" s="3"/>
      <c r="B62" s="3"/>
      <c r="C62" s="3"/>
      <c r="D62" s="3"/>
      <c r="E62" s="3"/>
    </row>
    <row r="63" spans="1:5">
      <c r="A63" s="3"/>
      <c r="B63" s="3"/>
      <c r="C63" s="3"/>
      <c r="D63" s="3"/>
      <c r="E63" s="3"/>
    </row>
    <row r="64" spans="1:5">
      <c r="A64" s="3"/>
      <c r="B64" s="3"/>
      <c r="C64" s="3"/>
      <c r="D64" s="3"/>
      <c r="E64" s="3"/>
    </row>
    <row r="65" spans="1:5">
      <c r="A65" s="3"/>
      <c r="B65" s="3"/>
      <c r="C65" s="3"/>
      <c r="D65" s="3"/>
      <c r="E65" s="3"/>
    </row>
    <row r="66" spans="1:5">
      <c r="A66" s="3"/>
      <c r="B66" s="3"/>
      <c r="C66" s="3"/>
      <c r="D66" s="3"/>
      <c r="E66" s="3"/>
    </row>
    <row r="67" spans="1:5">
      <c r="A67" s="3"/>
      <c r="B67" s="3"/>
      <c r="C67" s="3"/>
      <c r="D67" s="3"/>
      <c r="E67" s="3"/>
    </row>
    <row r="68" spans="1:5">
      <c r="A68" s="3"/>
      <c r="B68" s="3"/>
      <c r="C68" s="3"/>
      <c r="D68" s="3"/>
      <c r="E68" s="3"/>
    </row>
    <row r="69" spans="1:5">
      <c r="A69" s="3"/>
      <c r="B69" s="3"/>
      <c r="C69" s="3"/>
      <c r="D69" s="3"/>
      <c r="E69" s="3"/>
    </row>
    <row r="70" spans="1:5">
      <c r="A70" s="3"/>
      <c r="B70" s="3"/>
      <c r="C70" s="3"/>
      <c r="D70" s="3"/>
      <c r="E70" s="3"/>
    </row>
    <row r="71" spans="1:5">
      <c r="A71" s="3"/>
      <c r="B71" s="3"/>
      <c r="C71" s="3"/>
      <c r="D71" s="3"/>
      <c r="E71" s="3"/>
    </row>
    <row r="72" spans="1:5">
      <c r="A72" s="3"/>
      <c r="B72" s="3"/>
      <c r="C72" s="3"/>
      <c r="D72" s="3"/>
      <c r="E72" s="3"/>
    </row>
    <row r="73" spans="1:5">
      <c r="A73" s="3"/>
      <c r="B73" s="3"/>
      <c r="C73" s="3"/>
      <c r="D73" s="3"/>
      <c r="E73" s="3"/>
    </row>
    <row r="74" spans="1:5">
      <c r="A74" s="3"/>
      <c r="B74" s="3"/>
      <c r="C74" s="3"/>
      <c r="D74" s="3"/>
      <c r="E74" s="3"/>
    </row>
    <row r="75" spans="1:5">
      <c r="A75" s="3"/>
      <c r="B75" s="3"/>
      <c r="C75" s="3"/>
      <c r="D75" s="3"/>
      <c r="E75" s="3"/>
    </row>
    <row r="76" spans="1:5">
      <c r="A76" s="3"/>
      <c r="B76" s="3"/>
      <c r="C76" s="3"/>
      <c r="D76" s="3"/>
      <c r="E76" s="3"/>
    </row>
    <row r="77" spans="1:5">
      <c r="A77" s="3"/>
      <c r="B77" s="3"/>
      <c r="C77" s="3"/>
      <c r="D77" s="3"/>
      <c r="E77" s="3"/>
    </row>
    <row r="78" spans="1:5">
      <c r="A78" s="3"/>
      <c r="B78" s="3"/>
      <c r="C78" s="3"/>
      <c r="D78" s="3"/>
      <c r="E78" s="3"/>
    </row>
    <row r="79" spans="1:5">
      <c r="A79" s="3"/>
      <c r="B79" s="3"/>
      <c r="C79" s="3"/>
      <c r="D79" s="3"/>
      <c r="E79" s="3"/>
    </row>
  </sheetData>
  <mergeCells count="3">
    <mergeCell ref="B2:C2"/>
    <mergeCell ref="A1:E1"/>
    <mergeCell ref="B39:C39"/>
  </mergeCells>
  <phoneticPr fontId="2" type="noConversion"/>
  <dataValidations count="3">
    <dataValidation type="list" allowBlank="1" showInputMessage="1" showErrorMessage="1" sqref="B45:B52 B54:B55">
      <formula1>$P$386:$P$515</formula1>
    </dataValidation>
    <dataValidation type="list" allowBlank="1" showInputMessage="1" showErrorMessage="1" sqref="B8:B30">
      <formula1>$N$1272:$N$1401</formula1>
    </dataValidation>
    <dataValidation type="list" allowBlank="1" showInputMessage="1" showErrorMessage="1" sqref="B31:B36">
      <formula1>$M$389:$M$518</formula1>
    </dataValidation>
  </dataValidations>
  <pageMargins left="0.75" right="0.75" top="1" bottom="1" header="0.4921259845" footer="0.492125984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dimension ref="A1:E6"/>
  <sheetViews>
    <sheetView view="pageBreakPreview" zoomScaleSheetLayoutView="100" workbookViewId="0">
      <selection activeCell="C8" sqref="C8"/>
    </sheetView>
  </sheetViews>
  <sheetFormatPr defaultRowHeight="15.75"/>
  <cols>
    <col min="1" max="1" width="18.25" customWidth="1"/>
    <col min="2" max="2" width="23.5" style="22" customWidth="1"/>
    <col min="3" max="3" width="32.75" customWidth="1"/>
    <col min="4" max="4" width="22" customWidth="1"/>
    <col min="5" max="5" width="15.875" customWidth="1"/>
  </cols>
  <sheetData>
    <row r="1" spans="1:5" ht="20.25">
      <c r="A1" s="298" t="s">
        <v>400</v>
      </c>
      <c r="B1" s="298"/>
      <c r="C1" s="298"/>
      <c r="D1" s="298"/>
      <c r="E1" s="298"/>
    </row>
    <row r="3" spans="1:5" s="1" customFormat="1">
      <c r="A3" s="127" t="s">
        <v>330</v>
      </c>
      <c r="B3" s="127" t="s">
        <v>331</v>
      </c>
      <c r="C3" s="127" t="s">
        <v>332</v>
      </c>
      <c r="D3" s="127" t="s">
        <v>333</v>
      </c>
      <c r="E3" s="127" t="s">
        <v>334</v>
      </c>
    </row>
    <row r="4" spans="1:5">
      <c r="A4" s="3" t="s">
        <v>1092</v>
      </c>
      <c r="B4" s="284" t="s">
        <v>1093</v>
      </c>
      <c r="C4" s="3" t="s">
        <v>1094</v>
      </c>
      <c r="D4" s="3" t="s">
        <v>1095</v>
      </c>
      <c r="E4" s="283">
        <v>40478</v>
      </c>
    </row>
    <row r="5" spans="1:5">
      <c r="A5" s="3"/>
      <c r="B5" s="284" t="s">
        <v>1096</v>
      </c>
      <c r="C5" s="3"/>
      <c r="D5" s="3"/>
      <c r="E5" s="3"/>
    </row>
    <row r="6" spans="1:5">
      <c r="D6" s="22"/>
    </row>
  </sheetData>
  <mergeCells count="1">
    <mergeCell ref="A1:E1"/>
  </mergeCells>
  <phoneticPr fontId="2" type="noConversion"/>
  <hyperlinks>
    <hyperlink ref="B5" r:id="rId1" display="javascript:DisplayEmployee(5029629,0)"/>
  </hyperlinks>
  <pageMargins left="0.7" right="0.7" top="0.75" bottom="0.75" header="0.3" footer="0.3"/>
  <pageSetup paperSize="9" orientation="landscape" r:id="rId2"/>
</worksheet>
</file>

<file path=xl/worksheets/sheet26.xml><?xml version="1.0" encoding="utf-8"?>
<worksheet xmlns="http://schemas.openxmlformats.org/spreadsheetml/2006/main" xmlns:r="http://schemas.openxmlformats.org/officeDocument/2006/relationships">
  <dimension ref="A1"/>
  <sheetViews>
    <sheetView view="pageBreakPreview" zoomScale="60" workbookViewId="0"/>
  </sheetViews>
  <sheetFormatPr defaultRowHeight="15.75"/>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G20"/>
  <sheetViews>
    <sheetView view="pageBreakPreview" zoomScaleSheetLayoutView="100" workbookViewId="0">
      <selection sqref="A1:G20"/>
    </sheetView>
  </sheetViews>
  <sheetFormatPr defaultRowHeight="15.75"/>
  <cols>
    <col min="1" max="7" width="10.625" customWidth="1"/>
  </cols>
  <sheetData>
    <row r="1" spans="1:7" ht="20.25">
      <c r="A1" s="298" t="s">
        <v>184</v>
      </c>
      <c r="B1" s="299"/>
      <c r="C1" s="299"/>
      <c r="D1" s="299"/>
      <c r="E1" s="299"/>
      <c r="F1" s="299"/>
      <c r="G1" s="299"/>
    </row>
    <row r="2" spans="1:7">
      <c r="A2" s="300"/>
      <c r="B2" s="300"/>
      <c r="C2" s="300"/>
      <c r="D2" s="300"/>
      <c r="E2" s="300"/>
      <c r="F2" s="300"/>
      <c r="G2" s="300"/>
    </row>
    <row r="3" spans="1:7">
      <c r="A3" s="301" t="s">
        <v>249</v>
      </c>
      <c r="B3" s="301"/>
      <c r="C3" s="301"/>
      <c r="D3" s="301"/>
      <c r="E3" s="301"/>
      <c r="F3" s="301"/>
      <c r="G3" s="301"/>
    </row>
    <row r="4" spans="1:7">
      <c r="A4" s="129" t="s">
        <v>239</v>
      </c>
      <c r="B4" s="129">
        <v>2005</v>
      </c>
      <c r="C4" s="129">
        <v>2006</v>
      </c>
      <c r="D4" s="129">
        <v>2007</v>
      </c>
      <c r="E4" s="129">
        <v>2008</v>
      </c>
      <c r="F4" s="129">
        <v>2009</v>
      </c>
      <c r="G4" s="129">
        <v>2010</v>
      </c>
    </row>
    <row r="5" spans="1:7">
      <c r="A5" s="129">
        <v>1</v>
      </c>
      <c r="B5" s="3">
        <v>2095</v>
      </c>
      <c r="C5" s="3">
        <v>3117</v>
      </c>
      <c r="D5" s="3">
        <v>3336</v>
      </c>
      <c r="E5">
        <v>3929</v>
      </c>
      <c r="F5" s="3">
        <v>3994</v>
      </c>
      <c r="G5" s="166">
        <v>3873</v>
      </c>
    </row>
    <row r="6" spans="1:7">
      <c r="A6" s="129">
        <v>2</v>
      </c>
      <c r="B6" s="3">
        <v>1738</v>
      </c>
      <c r="C6" s="3">
        <v>1583</v>
      </c>
      <c r="D6" s="3">
        <v>1514</v>
      </c>
      <c r="E6" s="3">
        <v>1089</v>
      </c>
      <c r="F6" s="3">
        <v>1133</v>
      </c>
      <c r="G6" s="166">
        <v>1348</v>
      </c>
    </row>
    <row r="7" spans="1:7">
      <c r="A7" s="129" t="s">
        <v>183</v>
      </c>
      <c r="B7" s="3">
        <v>1414</v>
      </c>
      <c r="C7" s="3">
        <v>1497</v>
      </c>
      <c r="D7" s="3">
        <v>1587</v>
      </c>
      <c r="E7" s="3">
        <v>1792</v>
      </c>
      <c r="F7" s="3">
        <v>1961</v>
      </c>
      <c r="G7" s="166">
        <v>1882</v>
      </c>
    </row>
    <row r="8" spans="1:7">
      <c r="A8" s="129">
        <v>3</v>
      </c>
      <c r="B8" s="3">
        <v>147</v>
      </c>
      <c r="C8" s="3">
        <v>172</v>
      </c>
      <c r="D8" s="3">
        <v>214</v>
      </c>
      <c r="E8" s="3">
        <v>224</v>
      </c>
      <c r="F8" s="3">
        <v>266</v>
      </c>
      <c r="G8" s="3">
        <v>320</v>
      </c>
    </row>
    <row r="9" spans="1:7">
      <c r="A9" s="167" t="s">
        <v>181</v>
      </c>
      <c r="B9" s="168">
        <f t="shared" ref="B9:G9" si="0">SUM(B5:B8)</f>
        <v>5394</v>
      </c>
      <c r="C9" s="168">
        <f t="shared" si="0"/>
        <v>6369</v>
      </c>
      <c r="D9" s="168">
        <f t="shared" si="0"/>
        <v>6651</v>
      </c>
      <c r="E9" s="168">
        <f t="shared" si="0"/>
        <v>7034</v>
      </c>
      <c r="F9" s="168">
        <f t="shared" si="0"/>
        <v>7354</v>
      </c>
      <c r="G9" s="169">
        <f t="shared" si="0"/>
        <v>7423</v>
      </c>
    </row>
    <row r="10" spans="1:7">
      <c r="A10" s="301" t="s">
        <v>250</v>
      </c>
      <c r="B10" s="301"/>
      <c r="C10" s="301"/>
      <c r="D10" s="301"/>
      <c r="E10" s="301"/>
      <c r="F10" s="301"/>
      <c r="G10" s="301"/>
    </row>
    <row r="11" spans="1:7">
      <c r="A11" s="129" t="s">
        <v>239</v>
      </c>
      <c r="B11" s="129">
        <v>2005</v>
      </c>
      <c r="C11" s="129">
        <v>2006</v>
      </c>
      <c r="D11" s="129">
        <v>2007</v>
      </c>
      <c r="E11" s="129">
        <v>2008</v>
      </c>
      <c r="F11" s="129">
        <v>2009</v>
      </c>
      <c r="G11" s="129">
        <v>2010</v>
      </c>
    </row>
    <row r="12" spans="1:7">
      <c r="A12" s="129">
        <v>1</v>
      </c>
      <c r="B12" s="3">
        <v>536</v>
      </c>
      <c r="C12" s="3">
        <v>397</v>
      </c>
      <c r="D12" s="3">
        <v>481</v>
      </c>
      <c r="E12" s="3">
        <v>597</v>
      </c>
      <c r="F12" s="3">
        <v>664</v>
      </c>
      <c r="G12" s="3">
        <v>784</v>
      </c>
    </row>
    <row r="13" spans="1:7">
      <c r="A13" s="129">
        <v>2</v>
      </c>
      <c r="B13" s="3">
        <v>227</v>
      </c>
      <c r="C13" s="3">
        <v>196</v>
      </c>
      <c r="D13" s="3">
        <v>127</v>
      </c>
      <c r="E13" s="3">
        <v>179</v>
      </c>
      <c r="F13" s="3">
        <v>225</v>
      </c>
      <c r="G13" s="3">
        <v>239</v>
      </c>
    </row>
    <row r="14" spans="1:7">
      <c r="A14" s="129" t="s">
        <v>183</v>
      </c>
      <c r="B14" s="3">
        <v>0</v>
      </c>
      <c r="C14" s="3">
        <v>0</v>
      </c>
      <c r="D14" s="3">
        <v>0</v>
      </c>
      <c r="E14" s="3">
        <v>0</v>
      </c>
      <c r="F14" s="3">
        <v>0</v>
      </c>
      <c r="G14" s="3">
        <v>0</v>
      </c>
    </row>
    <row r="15" spans="1:7">
      <c r="A15" s="129">
        <v>3</v>
      </c>
      <c r="B15" s="3">
        <v>300</v>
      </c>
      <c r="C15" s="3">
        <v>298</v>
      </c>
      <c r="D15" s="3">
        <v>327</v>
      </c>
      <c r="E15" s="3">
        <v>347</v>
      </c>
      <c r="F15" s="3">
        <v>230</v>
      </c>
      <c r="G15" s="3">
        <v>266</v>
      </c>
    </row>
    <row r="16" spans="1:7">
      <c r="A16" s="167" t="s">
        <v>181</v>
      </c>
      <c r="B16" s="168">
        <f t="shared" ref="B16:G16" si="1">SUM(B12:B15)</f>
        <v>1063</v>
      </c>
      <c r="C16" s="168">
        <f t="shared" si="1"/>
        <v>891</v>
      </c>
      <c r="D16" s="168">
        <f t="shared" si="1"/>
        <v>935</v>
      </c>
      <c r="E16" s="168">
        <f t="shared" si="1"/>
        <v>1123</v>
      </c>
      <c r="F16" s="168">
        <f t="shared" si="1"/>
        <v>1119</v>
      </c>
      <c r="G16" s="168">
        <f t="shared" si="1"/>
        <v>1289</v>
      </c>
    </row>
    <row r="17" spans="1:7">
      <c r="A17" s="297" t="s">
        <v>253</v>
      </c>
      <c r="B17" s="297"/>
      <c r="C17" s="297"/>
      <c r="D17" s="297"/>
      <c r="E17" s="297"/>
      <c r="F17" s="297"/>
      <c r="G17" s="297"/>
    </row>
    <row r="18" spans="1:7">
      <c r="A18" s="129" t="s">
        <v>254</v>
      </c>
      <c r="B18" s="129">
        <v>2005</v>
      </c>
      <c r="C18" s="129">
        <v>2006</v>
      </c>
      <c r="D18" s="129">
        <v>2007</v>
      </c>
      <c r="E18" s="129">
        <v>2008</v>
      </c>
      <c r="F18" s="129">
        <v>2009</v>
      </c>
      <c r="G18" s="129">
        <v>2010</v>
      </c>
    </row>
    <row r="19" spans="1:7">
      <c r="A19" s="168" t="s">
        <v>236</v>
      </c>
      <c r="B19" s="168">
        <f t="shared" ref="B19:G19" si="2">B9+B16</f>
        <v>6457</v>
      </c>
      <c r="C19" s="168">
        <f t="shared" si="2"/>
        <v>7260</v>
      </c>
      <c r="D19" s="168">
        <f t="shared" si="2"/>
        <v>7586</v>
      </c>
      <c r="E19" s="168">
        <f t="shared" si="2"/>
        <v>8157</v>
      </c>
      <c r="F19" s="168">
        <f t="shared" si="2"/>
        <v>8473</v>
      </c>
      <c r="G19" s="169">
        <f t="shared" si="2"/>
        <v>8712</v>
      </c>
    </row>
    <row r="20" spans="1:7">
      <c r="A20" t="s">
        <v>252</v>
      </c>
    </row>
  </sheetData>
  <mergeCells count="5">
    <mergeCell ref="A17:G17"/>
    <mergeCell ref="A1:G1"/>
    <mergeCell ref="A2:G2"/>
    <mergeCell ref="A3:G3"/>
    <mergeCell ref="A10:G10"/>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G39"/>
  <sheetViews>
    <sheetView view="pageBreakPreview" zoomScaleSheetLayoutView="100" workbookViewId="0">
      <selection sqref="A1:G39"/>
    </sheetView>
  </sheetViews>
  <sheetFormatPr defaultRowHeight="15.75"/>
  <cols>
    <col min="1" max="7" width="10.625" customWidth="1"/>
  </cols>
  <sheetData>
    <row r="1" spans="1:7" ht="48" customHeight="1">
      <c r="A1" s="304" t="s">
        <v>345</v>
      </c>
      <c r="B1" s="304"/>
      <c r="C1" s="304"/>
      <c r="D1" s="304"/>
      <c r="E1" s="304"/>
      <c r="F1" s="304"/>
      <c r="G1" s="304"/>
    </row>
    <row r="2" spans="1:7">
      <c r="A2" s="170"/>
      <c r="B2" s="171"/>
      <c r="C2" s="170"/>
      <c r="D2" s="170"/>
      <c r="E2" s="170"/>
      <c r="F2" s="170"/>
      <c r="G2" s="170"/>
    </row>
    <row r="3" spans="1:7" ht="31.5" customHeight="1">
      <c r="A3" s="305" t="s">
        <v>247</v>
      </c>
      <c r="B3" s="307" t="s">
        <v>255</v>
      </c>
      <c r="C3" s="302" t="s">
        <v>249</v>
      </c>
      <c r="D3" s="303"/>
      <c r="E3" s="302" t="s">
        <v>250</v>
      </c>
      <c r="F3" s="303"/>
      <c r="G3" s="309" t="s">
        <v>251</v>
      </c>
    </row>
    <row r="4" spans="1:7" ht="15.75" customHeight="1">
      <c r="A4" s="306"/>
      <c r="B4" s="308"/>
      <c r="C4" s="172" t="s">
        <v>178</v>
      </c>
      <c r="D4" s="172" t="s">
        <v>179</v>
      </c>
      <c r="E4" s="172" t="s">
        <v>178</v>
      </c>
      <c r="F4" s="172" t="s">
        <v>179</v>
      </c>
      <c r="G4" s="310"/>
    </row>
    <row r="5" spans="1:7">
      <c r="A5" s="133" t="s">
        <v>709</v>
      </c>
      <c r="B5" s="159">
        <v>1</v>
      </c>
      <c r="C5" s="173">
        <v>99</v>
      </c>
      <c r="D5" s="173">
        <v>0</v>
      </c>
      <c r="E5" s="173">
        <v>0</v>
      </c>
      <c r="F5" s="173">
        <v>0</v>
      </c>
      <c r="G5" s="173">
        <f t="shared" ref="G5:G11" si="0">SUM(C5:F5)</f>
        <v>99</v>
      </c>
    </row>
    <row r="6" spans="1:7">
      <c r="A6" s="134"/>
      <c r="B6" s="159">
        <v>2</v>
      </c>
      <c r="C6" s="173">
        <v>16</v>
      </c>
      <c r="D6" s="173">
        <v>0</v>
      </c>
      <c r="E6" s="173">
        <v>23</v>
      </c>
      <c r="F6" s="173">
        <v>0</v>
      </c>
      <c r="G6" s="173">
        <f t="shared" si="0"/>
        <v>39</v>
      </c>
    </row>
    <row r="7" spans="1:7">
      <c r="A7" s="134"/>
      <c r="B7" s="159" t="s">
        <v>183</v>
      </c>
      <c r="C7" s="173">
        <v>188</v>
      </c>
      <c r="D7" s="173">
        <v>24</v>
      </c>
      <c r="E7" s="173">
        <v>0</v>
      </c>
      <c r="F7" s="173">
        <v>0</v>
      </c>
      <c r="G7" s="173">
        <f t="shared" si="0"/>
        <v>212</v>
      </c>
    </row>
    <row r="8" spans="1:7">
      <c r="A8" s="134"/>
      <c r="B8" s="174">
        <v>3</v>
      </c>
      <c r="C8" s="175">
        <v>16</v>
      </c>
      <c r="D8" s="175">
        <v>1</v>
      </c>
      <c r="E8" s="175">
        <v>28</v>
      </c>
      <c r="F8" s="175">
        <v>0</v>
      </c>
      <c r="G8" s="175">
        <f t="shared" si="0"/>
        <v>45</v>
      </c>
    </row>
    <row r="9" spans="1:7">
      <c r="A9" s="135" t="s">
        <v>710</v>
      </c>
      <c r="B9" s="159"/>
      <c r="C9" s="143">
        <f>SUM(C5:C8)</f>
        <v>319</v>
      </c>
      <c r="D9" s="143">
        <f>SUM(D5:D8)</f>
        <v>25</v>
      </c>
      <c r="E9" s="143">
        <f>SUM(E5:E8)</f>
        <v>51</v>
      </c>
      <c r="F9" s="143">
        <f>SUM(F5:F8)</f>
        <v>0</v>
      </c>
      <c r="G9" s="143">
        <f t="shared" si="0"/>
        <v>395</v>
      </c>
    </row>
    <row r="10" spans="1:7">
      <c r="A10" s="133" t="s">
        <v>711</v>
      </c>
      <c r="B10" s="159">
        <v>1</v>
      </c>
      <c r="C10" s="173">
        <v>217</v>
      </c>
      <c r="D10" s="173">
        <v>0</v>
      </c>
      <c r="E10" s="173">
        <v>0</v>
      </c>
      <c r="F10" s="173">
        <v>0</v>
      </c>
      <c r="G10" s="173">
        <f t="shared" si="0"/>
        <v>217</v>
      </c>
    </row>
    <row r="11" spans="1:7">
      <c r="A11" s="134"/>
      <c r="B11" s="159">
        <v>2</v>
      </c>
      <c r="C11" s="173">
        <v>155</v>
      </c>
      <c r="D11" s="173">
        <v>2</v>
      </c>
      <c r="E11" s="173">
        <v>0</v>
      </c>
      <c r="F11" s="173">
        <v>0</v>
      </c>
      <c r="G11" s="173">
        <f t="shared" si="0"/>
        <v>157</v>
      </c>
    </row>
    <row r="12" spans="1:7">
      <c r="A12" s="134"/>
      <c r="B12" s="159" t="s">
        <v>183</v>
      </c>
      <c r="C12" s="173">
        <v>0</v>
      </c>
      <c r="D12" s="173">
        <v>0</v>
      </c>
      <c r="E12" s="173">
        <v>0</v>
      </c>
      <c r="F12" s="173">
        <v>0</v>
      </c>
      <c r="G12" s="173">
        <v>0</v>
      </c>
    </row>
    <row r="13" spans="1:7">
      <c r="A13" s="134"/>
      <c r="B13" s="174">
        <v>3</v>
      </c>
      <c r="C13" s="176">
        <v>29</v>
      </c>
      <c r="D13" s="176">
        <v>0</v>
      </c>
      <c r="E13" s="176">
        <v>9</v>
      </c>
      <c r="F13" s="176">
        <v>0</v>
      </c>
      <c r="G13" s="176">
        <f>SUM(C13:F13)</f>
        <v>38</v>
      </c>
    </row>
    <row r="14" spans="1:7">
      <c r="A14" s="135" t="s">
        <v>710</v>
      </c>
      <c r="B14" s="159"/>
      <c r="C14" s="143">
        <f>SUM(C10:C13)</f>
        <v>401</v>
      </c>
      <c r="D14" s="143">
        <f>SUM(D10:D13)</f>
        <v>2</v>
      </c>
      <c r="E14" s="143">
        <f>SUM(E10:E13)</f>
        <v>9</v>
      </c>
      <c r="F14" s="143">
        <f>SUM(F10:F13)</f>
        <v>0</v>
      </c>
      <c r="G14" s="143">
        <f>SUM(C14:F14)</f>
        <v>412</v>
      </c>
    </row>
    <row r="15" spans="1:7">
      <c r="A15" s="133" t="s">
        <v>712</v>
      </c>
      <c r="B15" s="159">
        <v>1</v>
      </c>
      <c r="C15" s="173">
        <v>224</v>
      </c>
      <c r="D15" s="173">
        <v>0</v>
      </c>
      <c r="E15" s="173">
        <v>29</v>
      </c>
      <c r="F15" s="173">
        <v>0</v>
      </c>
      <c r="G15" s="173">
        <f>SUM(C15:F15)</f>
        <v>253</v>
      </c>
    </row>
    <row r="16" spans="1:7">
      <c r="A16" s="134"/>
      <c r="B16" s="159">
        <v>2</v>
      </c>
      <c r="C16" s="173">
        <v>222</v>
      </c>
      <c r="D16" s="173">
        <v>0</v>
      </c>
      <c r="E16" s="173">
        <v>21</v>
      </c>
      <c r="F16" s="173">
        <v>0</v>
      </c>
      <c r="G16" s="173">
        <f>SUM(C16:F16)</f>
        <v>243</v>
      </c>
    </row>
    <row r="17" spans="1:7">
      <c r="A17" s="134"/>
      <c r="B17" s="159" t="s">
        <v>183</v>
      </c>
      <c r="C17" s="173">
        <v>0</v>
      </c>
      <c r="D17" s="173">
        <v>0</v>
      </c>
      <c r="E17" s="173">
        <v>0</v>
      </c>
      <c r="F17" s="173">
        <v>0</v>
      </c>
      <c r="G17" s="173">
        <v>0</v>
      </c>
    </row>
    <row r="18" spans="1:7">
      <c r="A18" s="136"/>
      <c r="B18" s="159">
        <v>3</v>
      </c>
      <c r="C18" s="173">
        <v>3</v>
      </c>
      <c r="D18" s="173">
        <v>0</v>
      </c>
      <c r="E18" s="173">
        <v>9</v>
      </c>
      <c r="F18" s="173">
        <v>0</v>
      </c>
      <c r="G18" s="173">
        <f>SUM(C18:F18)</f>
        <v>12</v>
      </c>
    </row>
    <row r="19" spans="1:7">
      <c r="A19" s="135" t="s">
        <v>710</v>
      </c>
      <c r="B19" s="159"/>
      <c r="C19" s="143">
        <f>SUM(C15:C18)</f>
        <v>449</v>
      </c>
      <c r="D19" s="143">
        <f>SUM(D15:D18)</f>
        <v>0</v>
      </c>
      <c r="E19" s="143">
        <f>SUM(E15:E18)</f>
        <v>59</v>
      </c>
      <c r="F19" s="143">
        <f>SUM(F15:F18)</f>
        <v>0</v>
      </c>
      <c r="G19" s="143">
        <f>SUM(C19:F19)</f>
        <v>508</v>
      </c>
    </row>
    <row r="20" spans="1:7">
      <c r="A20" s="133" t="s">
        <v>713</v>
      </c>
      <c r="B20" s="159">
        <v>1</v>
      </c>
      <c r="C20" s="173">
        <v>145</v>
      </c>
      <c r="D20" s="173">
        <v>1</v>
      </c>
      <c r="E20" s="173">
        <v>45</v>
      </c>
      <c r="F20" s="173">
        <v>0</v>
      </c>
      <c r="G20" s="173">
        <f>SUM(C20:F20)</f>
        <v>191</v>
      </c>
    </row>
    <row r="21" spans="1:7">
      <c r="A21" s="134"/>
      <c r="B21" s="159">
        <v>2</v>
      </c>
      <c r="C21" s="173">
        <v>133</v>
      </c>
      <c r="D21" s="173">
        <v>0</v>
      </c>
      <c r="E21" s="173">
        <v>19</v>
      </c>
      <c r="F21" s="173">
        <v>0</v>
      </c>
      <c r="G21" s="173">
        <f>SUM(C21:F21)</f>
        <v>152</v>
      </c>
    </row>
    <row r="22" spans="1:7">
      <c r="A22" s="134"/>
      <c r="B22" s="159" t="s">
        <v>183</v>
      </c>
      <c r="C22" s="173">
        <v>0</v>
      </c>
      <c r="D22" s="173">
        <v>0</v>
      </c>
      <c r="E22" s="173">
        <v>0</v>
      </c>
      <c r="F22" s="173">
        <v>0</v>
      </c>
      <c r="G22" s="173">
        <v>0</v>
      </c>
    </row>
    <row r="23" spans="1:7">
      <c r="A23" s="136"/>
      <c r="B23" s="159">
        <v>3</v>
      </c>
      <c r="C23" s="173">
        <v>0</v>
      </c>
      <c r="D23" s="173">
        <v>0</v>
      </c>
      <c r="E23" s="173">
        <v>0</v>
      </c>
      <c r="F23" s="173">
        <v>0</v>
      </c>
      <c r="G23" s="173">
        <v>0</v>
      </c>
    </row>
    <row r="24" spans="1:7">
      <c r="A24" s="135" t="s">
        <v>710</v>
      </c>
      <c r="B24" s="159"/>
      <c r="C24" s="143">
        <f>SUM(C20:C23)</f>
        <v>278</v>
      </c>
      <c r="D24" s="143">
        <f>SUM(D20:D23)</f>
        <v>1</v>
      </c>
      <c r="E24" s="143">
        <f>SUM(E20:E23)</f>
        <v>64</v>
      </c>
      <c r="F24" s="143">
        <f>SUM(F20:F23)</f>
        <v>0</v>
      </c>
      <c r="G24" s="143">
        <f>SUM(C24:F24)</f>
        <v>343</v>
      </c>
    </row>
    <row r="25" spans="1:7">
      <c r="A25" s="133" t="s">
        <v>714</v>
      </c>
      <c r="B25" s="159">
        <v>1</v>
      </c>
      <c r="C25" s="173">
        <v>240</v>
      </c>
      <c r="D25" s="173">
        <v>0</v>
      </c>
      <c r="E25" s="173">
        <v>0</v>
      </c>
      <c r="F25" s="173">
        <v>0</v>
      </c>
      <c r="G25" s="173">
        <f>SUM(C25:F25)</f>
        <v>240</v>
      </c>
    </row>
    <row r="26" spans="1:7">
      <c r="A26" s="134"/>
      <c r="B26" s="159">
        <v>2</v>
      </c>
      <c r="C26" s="173">
        <v>19</v>
      </c>
      <c r="D26" s="173">
        <v>1</v>
      </c>
      <c r="E26" s="173">
        <v>46</v>
      </c>
      <c r="F26" s="173">
        <v>0</v>
      </c>
      <c r="G26" s="173">
        <f>SUM(C26:F26)</f>
        <v>66</v>
      </c>
    </row>
    <row r="27" spans="1:7">
      <c r="A27" s="134"/>
      <c r="B27" s="159" t="s">
        <v>183</v>
      </c>
      <c r="C27" s="173">
        <v>0</v>
      </c>
      <c r="D27" s="173">
        <v>0</v>
      </c>
      <c r="E27" s="173">
        <v>0</v>
      </c>
      <c r="F27" s="173">
        <v>0</v>
      </c>
      <c r="G27" s="173">
        <v>0</v>
      </c>
    </row>
    <row r="28" spans="1:7">
      <c r="A28" s="136"/>
      <c r="B28" s="159">
        <v>3</v>
      </c>
      <c r="C28" s="173">
        <v>4</v>
      </c>
      <c r="D28" s="173">
        <v>0</v>
      </c>
      <c r="E28" s="173">
        <v>2</v>
      </c>
      <c r="F28" s="173">
        <v>0</v>
      </c>
      <c r="G28" s="173">
        <f>SUM(C28:F28)</f>
        <v>6</v>
      </c>
    </row>
    <row r="29" spans="1:7">
      <c r="A29" s="135" t="s">
        <v>710</v>
      </c>
      <c r="B29" s="159"/>
      <c r="C29" s="143">
        <f>SUM(C25:C28)</f>
        <v>263</v>
      </c>
      <c r="D29" s="143">
        <f>SUM(D25:D28)</f>
        <v>1</v>
      </c>
      <c r="E29" s="143">
        <f>SUM(E25:E28)</f>
        <v>48</v>
      </c>
      <c r="F29" s="143">
        <f>SUM(F25:F28)</f>
        <v>0</v>
      </c>
      <c r="G29" s="143">
        <f>SUM(C29:F29)</f>
        <v>312</v>
      </c>
    </row>
    <row r="30" spans="1:7">
      <c r="A30" s="133" t="s">
        <v>715</v>
      </c>
      <c r="B30" s="159">
        <v>1</v>
      </c>
      <c r="C30" s="173">
        <v>60</v>
      </c>
      <c r="D30" s="173">
        <v>0</v>
      </c>
      <c r="E30" s="173">
        <v>0</v>
      </c>
      <c r="F30" s="173">
        <v>0</v>
      </c>
      <c r="G30" s="173">
        <f>SUM(C30:F30)</f>
        <v>60</v>
      </c>
    </row>
    <row r="31" spans="1:7">
      <c r="A31" s="134"/>
      <c r="B31" s="159">
        <v>2</v>
      </c>
      <c r="C31" s="173">
        <v>0</v>
      </c>
      <c r="D31" s="173">
        <v>0</v>
      </c>
      <c r="E31" s="173">
        <v>0</v>
      </c>
      <c r="F31" s="173">
        <v>0</v>
      </c>
      <c r="G31" s="173">
        <v>0</v>
      </c>
    </row>
    <row r="32" spans="1:7">
      <c r="A32" s="134"/>
      <c r="B32" s="159" t="s">
        <v>183</v>
      </c>
      <c r="C32" s="173">
        <v>0</v>
      </c>
      <c r="D32" s="173">
        <v>0</v>
      </c>
      <c r="E32" s="173">
        <v>0</v>
      </c>
      <c r="F32" s="173">
        <v>0</v>
      </c>
      <c r="G32" s="173">
        <v>0</v>
      </c>
    </row>
    <row r="33" spans="1:7">
      <c r="A33" s="134"/>
      <c r="B33" s="160">
        <v>3</v>
      </c>
      <c r="C33" s="173">
        <v>0</v>
      </c>
      <c r="D33" s="173">
        <v>0</v>
      </c>
      <c r="E33" s="173">
        <v>0</v>
      </c>
      <c r="F33" s="173">
        <v>0</v>
      </c>
      <c r="G33" s="173">
        <v>0</v>
      </c>
    </row>
    <row r="34" spans="1:7" ht="16.5" thickBot="1">
      <c r="A34" s="137" t="s">
        <v>710</v>
      </c>
      <c r="B34" s="161"/>
      <c r="C34" s="144">
        <f>SUM(C30:C33)</f>
        <v>60</v>
      </c>
      <c r="D34" s="144">
        <f>SUM(D30:D33)</f>
        <v>0</v>
      </c>
      <c r="E34" s="144">
        <f>SUM(E30:E33)</f>
        <v>0</v>
      </c>
      <c r="F34" s="144">
        <f>SUM(F30:F33)</f>
        <v>0</v>
      </c>
      <c r="G34" s="145">
        <f>SUM(C34:F34)</f>
        <v>60</v>
      </c>
    </row>
    <row r="35" spans="1:7" ht="18.75">
      <c r="A35" s="138" t="s">
        <v>181</v>
      </c>
      <c r="B35" s="162">
        <v>1</v>
      </c>
      <c r="C35" s="146">
        <f t="shared" ref="C35:E36" si="1">C5+C10+C15+C20+C25+C30</f>
        <v>985</v>
      </c>
      <c r="D35" s="146">
        <f t="shared" si="1"/>
        <v>1</v>
      </c>
      <c r="E35" s="146">
        <f t="shared" si="1"/>
        <v>74</v>
      </c>
      <c r="F35" s="146">
        <v>0</v>
      </c>
      <c r="G35" s="147"/>
    </row>
    <row r="36" spans="1:7" ht="18.75">
      <c r="A36" s="139"/>
      <c r="B36" s="163">
        <v>2</v>
      </c>
      <c r="C36" s="148">
        <f t="shared" si="1"/>
        <v>545</v>
      </c>
      <c r="D36" s="148">
        <f t="shared" si="1"/>
        <v>3</v>
      </c>
      <c r="E36" s="148">
        <f t="shared" si="1"/>
        <v>109</v>
      </c>
      <c r="F36" s="148">
        <v>0</v>
      </c>
      <c r="G36" s="149"/>
    </row>
    <row r="37" spans="1:7" ht="18.75">
      <c r="A37" s="139"/>
      <c r="B37" s="163" t="s">
        <v>183</v>
      </c>
      <c r="C37" s="150">
        <f>C7</f>
        <v>188</v>
      </c>
      <c r="D37" s="148">
        <f>D7</f>
        <v>24</v>
      </c>
      <c r="E37" s="148">
        <v>0</v>
      </c>
      <c r="F37" s="148">
        <v>0</v>
      </c>
      <c r="G37" s="149"/>
    </row>
    <row r="38" spans="1:7" ht="19.5" thickBot="1">
      <c r="A38" s="140"/>
      <c r="B38" s="164">
        <v>3</v>
      </c>
      <c r="C38" s="151">
        <f>C8+C18+C13+C23+C28+C33</f>
        <v>52</v>
      </c>
      <c r="D38" s="151">
        <f>D8+D13+D18+D23+D28+D33</f>
        <v>1</v>
      </c>
      <c r="E38" s="151">
        <f>E8+E13+E18+E23+E28+E33</f>
        <v>48</v>
      </c>
      <c r="F38" s="151">
        <v>0</v>
      </c>
      <c r="G38" s="152"/>
    </row>
    <row r="39" spans="1:7" ht="19.5" thickBot="1">
      <c r="A39" s="141" t="s">
        <v>716</v>
      </c>
      <c r="B39" s="165"/>
      <c r="C39" s="153"/>
      <c r="D39" s="153"/>
      <c r="E39" s="153"/>
      <c r="F39" s="153"/>
      <c r="G39" s="154">
        <f>G9+G14+G19+G24+G29+G34</f>
        <v>2030</v>
      </c>
    </row>
  </sheetData>
  <mergeCells count="6">
    <mergeCell ref="C3:D3"/>
    <mergeCell ref="E3:F3"/>
    <mergeCell ref="A1:G1"/>
    <mergeCell ref="A3:A4"/>
    <mergeCell ref="B3:B4"/>
    <mergeCell ref="G3:G4"/>
  </mergeCells>
  <phoneticPr fontId="2" type="noConversion"/>
  <pageMargins left="0.75" right="0.75" top="1" bottom="1"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K64"/>
  <sheetViews>
    <sheetView view="pageBreakPreview" zoomScaleSheetLayoutView="100" workbookViewId="0">
      <selection sqref="A1:J2"/>
    </sheetView>
  </sheetViews>
  <sheetFormatPr defaultRowHeight="15.75"/>
  <cols>
    <col min="1" max="1" width="27.625" customWidth="1"/>
    <col min="2" max="10" width="10.625" customWidth="1"/>
  </cols>
  <sheetData>
    <row r="1" spans="1:11" ht="20.100000000000001" customHeight="1">
      <c r="A1" s="311" t="s">
        <v>346</v>
      </c>
      <c r="B1" s="311"/>
      <c r="C1" s="311"/>
      <c r="D1" s="311"/>
      <c r="E1" s="311"/>
      <c r="F1" s="311"/>
      <c r="G1" s="311"/>
      <c r="H1" s="311"/>
      <c r="I1" s="311"/>
      <c r="J1" s="311"/>
    </row>
    <row r="2" spans="1:11" ht="20.100000000000001" customHeight="1">
      <c r="A2" s="312"/>
      <c r="B2" s="312"/>
      <c r="C2" s="312"/>
      <c r="D2" s="312"/>
      <c r="E2" s="312"/>
      <c r="F2" s="312"/>
      <c r="G2" s="312"/>
      <c r="H2" s="312"/>
      <c r="I2" s="312"/>
      <c r="J2" s="312"/>
    </row>
    <row r="3" spans="1:11" ht="11.25" customHeight="1">
      <c r="A3" s="300"/>
      <c r="B3" s="300"/>
      <c r="C3" s="300"/>
      <c r="D3" s="300"/>
      <c r="E3" s="300"/>
      <c r="F3" s="300"/>
      <c r="G3" s="300"/>
      <c r="H3" s="300"/>
      <c r="I3" s="300"/>
      <c r="J3" s="300"/>
    </row>
    <row r="4" spans="1:11">
      <c r="A4" s="313" t="s">
        <v>249</v>
      </c>
      <c r="B4" s="313"/>
      <c r="C4" s="313"/>
      <c r="D4" s="313"/>
      <c r="E4" s="313"/>
      <c r="F4" s="313"/>
      <c r="G4" s="313"/>
      <c r="H4" s="313"/>
      <c r="I4" s="313"/>
      <c r="J4" s="313"/>
      <c r="K4" s="21"/>
    </row>
    <row r="5" spans="1:11" ht="30">
      <c r="A5" s="45" t="s">
        <v>256</v>
      </c>
      <c r="B5" s="177" t="s">
        <v>257</v>
      </c>
      <c r="C5" s="177" t="s">
        <v>258</v>
      </c>
      <c r="D5" s="178" t="s">
        <v>259</v>
      </c>
      <c r="E5" s="178" t="s">
        <v>260</v>
      </c>
      <c r="F5" s="178" t="s">
        <v>261</v>
      </c>
      <c r="G5" s="179" t="s">
        <v>262</v>
      </c>
      <c r="H5" s="179" t="s">
        <v>263</v>
      </c>
      <c r="I5" s="179" t="s">
        <v>264</v>
      </c>
      <c r="J5" s="177" t="s">
        <v>265</v>
      </c>
    </row>
    <row r="6" spans="1:11" ht="30">
      <c r="A6" s="44" t="s">
        <v>205</v>
      </c>
      <c r="B6" s="16"/>
      <c r="C6" s="16"/>
      <c r="D6" s="16"/>
      <c r="E6" s="16"/>
      <c r="F6" s="16"/>
      <c r="G6" s="180"/>
      <c r="H6" s="180"/>
      <c r="I6" s="180"/>
      <c r="J6" s="16"/>
    </row>
    <row r="7" spans="1:11">
      <c r="A7" s="44" t="s">
        <v>206</v>
      </c>
      <c r="B7" s="181">
        <v>780</v>
      </c>
      <c r="C7" s="181">
        <v>1595</v>
      </c>
      <c r="D7" s="181">
        <v>1595</v>
      </c>
      <c r="E7" s="181">
        <v>880</v>
      </c>
      <c r="F7" s="181">
        <v>457</v>
      </c>
      <c r="G7" s="182">
        <f>C7/B7</f>
        <v>2.0448717948717947</v>
      </c>
      <c r="H7" s="182">
        <f>E7/D7</f>
        <v>0.55172413793103448</v>
      </c>
      <c r="I7" s="182">
        <f>F7/E7</f>
        <v>0.51931818181818179</v>
      </c>
      <c r="J7" s="181">
        <f>F7/B7</f>
        <v>0.58589743589743593</v>
      </c>
    </row>
    <row r="8" spans="1:11">
      <c r="A8" s="44" t="s">
        <v>207</v>
      </c>
      <c r="B8" s="181"/>
      <c r="C8" s="181"/>
      <c r="D8" s="181"/>
      <c r="E8" s="181"/>
      <c r="F8" s="181"/>
      <c r="G8" s="182"/>
      <c r="H8" s="182"/>
      <c r="I8" s="182"/>
      <c r="J8" s="181"/>
    </row>
    <row r="9" spans="1:11">
      <c r="A9" s="44" t="s">
        <v>208</v>
      </c>
      <c r="B9" s="181">
        <v>370</v>
      </c>
      <c r="C9" s="181">
        <v>2173</v>
      </c>
      <c r="D9" s="181">
        <v>1968</v>
      </c>
      <c r="E9" s="181">
        <v>508</v>
      </c>
      <c r="F9" s="181">
        <v>347</v>
      </c>
      <c r="G9" s="182">
        <f>C9/B9</f>
        <v>5.8729729729729732</v>
      </c>
      <c r="H9" s="182">
        <f>E9/D9</f>
        <v>0.258130081300813</v>
      </c>
      <c r="I9" s="182">
        <f>F9/E9</f>
        <v>0.68307086614173229</v>
      </c>
      <c r="J9" s="181">
        <f>F9/B9</f>
        <v>0.93783783783783781</v>
      </c>
    </row>
    <row r="10" spans="1:11">
      <c r="A10" s="44" t="s">
        <v>209</v>
      </c>
      <c r="B10" s="181">
        <v>30</v>
      </c>
      <c r="C10" s="181">
        <v>279</v>
      </c>
      <c r="D10" s="181">
        <v>279</v>
      </c>
      <c r="E10" s="181">
        <v>44</v>
      </c>
      <c r="F10" s="181">
        <v>34</v>
      </c>
      <c r="G10" s="182">
        <f>C10/B10</f>
        <v>9.3000000000000007</v>
      </c>
      <c r="H10" s="182">
        <f>E10/D10</f>
        <v>0.15770609318996415</v>
      </c>
      <c r="I10" s="182">
        <f>F10/E10</f>
        <v>0.77272727272727271</v>
      </c>
      <c r="J10" s="181">
        <f>F10/B10</f>
        <v>1.1333333333333333</v>
      </c>
    </row>
    <row r="11" spans="1:11">
      <c r="A11" s="44" t="s">
        <v>210</v>
      </c>
      <c r="B11" s="181"/>
      <c r="C11" s="181"/>
      <c r="D11" s="181"/>
      <c r="E11" s="181"/>
      <c r="F11" s="181"/>
      <c r="G11" s="182"/>
      <c r="H11" s="182"/>
      <c r="I11" s="182"/>
      <c r="J11" s="181"/>
    </row>
    <row r="12" spans="1:11">
      <c r="A12" s="44" t="s">
        <v>211</v>
      </c>
      <c r="B12" s="181">
        <v>200</v>
      </c>
      <c r="C12" s="181">
        <v>825</v>
      </c>
      <c r="D12" s="181">
        <v>766</v>
      </c>
      <c r="E12" s="181">
        <v>208</v>
      </c>
      <c r="F12" s="181">
        <v>186</v>
      </c>
      <c r="G12" s="182">
        <f>C12/B12</f>
        <v>4.125</v>
      </c>
      <c r="H12" s="182">
        <f t="shared" ref="H12:I15" si="0">E12/D12</f>
        <v>0.27154046997389036</v>
      </c>
      <c r="I12" s="182">
        <f t="shared" si="0"/>
        <v>0.89423076923076927</v>
      </c>
      <c r="J12" s="181">
        <f>F12/B12</f>
        <v>0.93</v>
      </c>
    </row>
    <row r="13" spans="1:11">
      <c r="A13" s="44" t="s">
        <v>212</v>
      </c>
      <c r="B13" s="181">
        <v>300</v>
      </c>
      <c r="C13" s="181">
        <v>849</v>
      </c>
      <c r="D13" s="181">
        <v>755</v>
      </c>
      <c r="E13" s="181">
        <v>393</v>
      </c>
      <c r="F13" s="181">
        <v>168</v>
      </c>
      <c r="G13" s="182">
        <f>C13/B13</f>
        <v>2.83</v>
      </c>
      <c r="H13" s="182">
        <f t="shared" si="0"/>
        <v>0.52052980132450333</v>
      </c>
      <c r="I13" s="182">
        <f t="shared" si="0"/>
        <v>0.42748091603053434</v>
      </c>
      <c r="J13" s="181">
        <f>F13/B13</f>
        <v>0.56000000000000005</v>
      </c>
    </row>
    <row r="14" spans="1:11">
      <c r="A14" s="44" t="s">
        <v>213</v>
      </c>
      <c r="B14" s="181">
        <v>120</v>
      </c>
      <c r="C14" s="181">
        <v>806</v>
      </c>
      <c r="D14" s="181">
        <v>740</v>
      </c>
      <c r="E14" s="181">
        <v>216</v>
      </c>
      <c r="F14" s="181">
        <v>74</v>
      </c>
      <c r="G14" s="182">
        <f>C14/B14</f>
        <v>6.7166666666666668</v>
      </c>
      <c r="H14" s="182">
        <f t="shared" si="0"/>
        <v>0.29189189189189191</v>
      </c>
      <c r="I14" s="182">
        <f t="shared" si="0"/>
        <v>0.34259259259259262</v>
      </c>
      <c r="J14" s="181">
        <f>F14/B14</f>
        <v>0.6166666666666667</v>
      </c>
    </row>
    <row r="15" spans="1:11">
      <c r="A15" s="44" t="s">
        <v>214</v>
      </c>
      <c r="B15" s="183">
        <v>30</v>
      </c>
      <c r="C15" s="183">
        <v>125</v>
      </c>
      <c r="D15" s="181">
        <v>119</v>
      </c>
      <c r="E15" s="181">
        <v>55</v>
      </c>
      <c r="F15" s="181">
        <v>25</v>
      </c>
      <c r="G15" s="182">
        <f>C15/B15</f>
        <v>4.166666666666667</v>
      </c>
      <c r="H15" s="182">
        <f t="shared" si="0"/>
        <v>0.46218487394957986</v>
      </c>
      <c r="I15" s="182">
        <f t="shared" si="0"/>
        <v>0.45454545454545453</v>
      </c>
      <c r="J15" s="181">
        <f>F15/B15</f>
        <v>0.83333333333333337</v>
      </c>
    </row>
    <row r="16" spans="1:11">
      <c r="A16" s="44" t="s">
        <v>215</v>
      </c>
      <c r="B16" s="181"/>
      <c r="C16" s="181"/>
      <c r="D16" s="181"/>
      <c r="E16" s="181"/>
      <c r="F16" s="181"/>
      <c r="G16" s="182"/>
      <c r="H16" s="182"/>
      <c r="I16" s="182"/>
      <c r="J16" s="181"/>
    </row>
    <row r="17" spans="1:10" ht="30">
      <c r="A17" s="44" t="s">
        <v>216</v>
      </c>
      <c r="B17" s="181"/>
      <c r="C17" s="181"/>
      <c r="D17" s="181"/>
      <c r="E17" s="181"/>
      <c r="F17" s="181"/>
      <c r="G17" s="182"/>
      <c r="H17" s="182"/>
      <c r="I17" s="182"/>
      <c r="J17" s="181"/>
    </row>
    <row r="18" spans="1:10">
      <c r="A18" s="44" t="s">
        <v>217</v>
      </c>
      <c r="B18" s="181"/>
      <c r="C18" s="181"/>
      <c r="D18" s="181"/>
      <c r="E18" s="181"/>
      <c r="F18" s="181"/>
      <c r="G18" s="182"/>
      <c r="H18" s="182"/>
      <c r="I18" s="182"/>
      <c r="J18" s="181"/>
    </row>
    <row r="19" spans="1:10">
      <c r="A19" s="44" t="s">
        <v>218</v>
      </c>
      <c r="B19" s="181"/>
      <c r="C19" s="181"/>
      <c r="D19" s="181"/>
      <c r="E19" s="181"/>
      <c r="F19" s="181"/>
      <c r="G19" s="182"/>
      <c r="H19" s="182"/>
      <c r="I19" s="182"/>
      <c r="J19" s="181"/>
    </row>
    <row r="20" spans="1:10">
      <c r="A20" s="44" t="s">
        <v>219</v>
      </c>
      <c r="B20" s="181"/>
      <c r="C20" s="181"/>
      <c r="D20" s="181"/>
      <c r="E20" s="181"/>
      <c r="F20" s="181"/>
      <c r="G20" s="182"/>
      <c r="H20" s="182"/>
      <c r="I20" s="182"/>
      <c r="J20" s="181"/>
    </row>
    <row r="21" spans="1:10">
      <c r="A21" s="44" t="s">
        <v>220</v>
      </c>
      <c r="B21" s="181"/>
      <c r="C21" s="181"/>
      <c r="D21" s="181"/>
      <c r="E21" s="181"/>
      <c r="F21" s="181"/>
      <c r="G21" s="182"/>
      <c r="H21" s="182"/>
      <c r="I21" s="182"/>
      <c r="J21" s="181"/>
    </row>
    <row r="22" spans="1:10">
      <c r="A22" s="44" t="s">
        <v>221</v>
      </c>
      <c r="B22" s="181">
        <v>220</v>
      </c>
      <c r="C22" s="181">
        <v>1089</v>
      </c>
      <c r="D22" s="181">
        <v>895</v>
      </c>
      <c r="E22" s="181">
        <v>360</v>
      </c>
      <c r="F22" s="181">
        <v>196</v>
      </c>
      <c r="G22" s="182">
        <f>C22/B22</f>
        <v>4.95</v>
      </c>
      <c r="H22" s="182">
        <f>E22/D22</f>
        <v>0.4022346368715084</v>
      </c>
      <c r="I22" s="182">
        <f>F22/E22</f>
        <v>0.5444444444444444</v>
      </c>
      <c r="J22" s="181">
        <f>F22/B22</f>
        <v>0.89090909090909087</v>
      </c>
    </row>
    <row r="23" spans="1:10">
      <c r="A23" s="44" t="s">
        <v>222</v>
      </c>
      <c r="B23" s="181">
        <v>45</v>
      </c>
      <c r="C23" s="181">
        <v>476</v>
      </c>
      <c r="D23" s="181">
        <v>400</v>
      </c>
      <c r="E23" s="181">
        <v>78</v>
      </c>
      <c r="F23" s="181">
        <v>44</v>
      </c>
      <c r="G23" s="182">
        <f>C23/B23</f>
        <v>10.577777777777778</v>
      </c>
      <c r="H23" s="182">
        <f>E23/D23</f>
        <v>0.19500000000000001</v>
      </c>
      <c r="I23" s="182">
        <f>F23/E23</f>
        <v>0.5641025641025641</v>
      </c>
      <c r="J23" s="181">
        <f>F23/B23</f>
        <v>0.97777777777777775</v>
      </c>
    </row>
    <row r="24" spans="1:10">
      <c r="A24" s="44" t="s">
        <v>223</v>
      </c>
      <c r="B24" s="181"/>
      <c r="C24" s="181"/>
      <c r="D24" s="181"/>
      <c r="E24" s="181"/>
      <c r="F24" s="181"/>
      <c r="G24" s="182"/>
      <c r="H24" s="182"/>
      <c r="I24" s="182"/>
      <c r="J24" s="181"/>
    </row>
    <row r="25" spans="1:10">
      <c r="A25" s="44" t="s">
        <v>224</v>
      </c>
      <c r="B25" s="181">
        <v>45</v>
      </c>
      <c r="C25" s="181">
        <v>206</v>
      </c>
      <c r="D25" s="181">
        <v>185</v>
      </c>
      <c r="E25" s="181">
        <v>62</v>
      </c>
      <c r="F25" s="181">
        <v>37</v>
      </c>
      <c r="G25" s="182">
        <f>C25/B25</f>
        <v>4.5777777777777775</v>
      </c>
      <c r="H25" s="182">
        <f>E25/D25</f>
        <v>0.33513513513513515</v>
      </c>
      <c r="I25" s="182">
        <f>F25/E25</f>
        <v>0.59677419354838712</v>
      </c>
      <c r="J25" s="181">
        <f>F25/B25</f>
        <v>0.82222222222222219</v>
      </c>
    </row>
    <row r="26" spans="1:10">
      <c r="A26" s="44" t="s">
        <v>225</v>
      </c>
      <c r="B26" s="181"/>
      <c r="C26" s="181"/>
      <c r="D26" s="181"/>
      <c r="E26" s="181"/>
      <c r="F26" s="181"/>
      <c r="G26" s="182"/>
      <c r="H26" s="182"/>
      <c r="I26" s="182"/>
      <c r="J26" s="181"/>
    </row>
    <row r="27" spans="1:10">
      <c r="A27" s="44" t="s">
        <v>226</v>
      </c>
      <c r="B27" s="181"/>
      <c r="C27" s="181"/>
      <c r="D27" s="181"/>
      <c r="E27" s="181"/>
      <c r="F27" s="181"/>
      <c r="G27" s="182"/>
      <c r="H27" s="182"/>
      <c r="I27" s="182"/>
      <c r="J27" s="181"/>
    </row>
    <row r="28" spans="1:10">
      <c r="A28" s="44" t="s">
        <v>227</v>
      </c>
      <c r="B28" s="181"/>
      <c r="C28" s="181"/>
      <c r="D28" s="181"/>
      <c r="E28" s="181"/>
      <c r="F28" s="181"/>
      <c r="G28" s="182"/>
      <c r="H28" s="182"/>
      <c r="I28" s="182"/>
      <c r="J28" s="181"/>
    </row>
    <row r="29" spans="1:10">
      <c r="A29" s="44" t="s">
        <v>228</v>
      </c>
      <c r="B29" s="181"/>
      <c r="C29" s="181"/>
      <c r="D29" s="181"/>
      <c r="E29" s="181"/>
      <c r="F29" s="181"/>
      <c r="G29" s="182"/>
      <c r="H29" s="182"/>
      <c r="I29" s="182"/>
      <c r="J29" s="181"/>
    </row>
    <row r="30" spans="1:10">
      <c r="A30" s="44" t="s">
        <v>229</v>
      </c>
      <c r="B30" s="181"/>
      <c r="C30" s="181"/>
      <c r="D30" s="181"/>
      <c r="E30" s="181"/>
      <c r="F30" s="181"/>
      <c r="G30" s="182"/>
      <c r="H30" s="182"/>
      <c r="I30" s="182"/>
      <c r="J30" s="181"/>
    </row>
    <row r="31" spans="1:10">
      <c r="A31" s="44" t="s">
        <v>230</v>
      </c>
      <c r="B31" s="181">
        <v>90</v>
      </c>
      <c r="C31" s="181">
        <v>173</v>
      </c>
      <c r="D31" s="181">
        <v>160</v>
      </c>
      <c r="E31" s="181">
        <v>84</v>
      </c>
      <c r="F31" s="181">
        <v>42</v>
      </c>
      <c r="G31" s="182">
        <f>C31/B31</f>
        <v>1.9222222222222223</v>
      </c>
      <c r="H31" s="182">
        <f t="shared" ref="H31:I33" si="1">E31/D31</f>
        <v>0.52500000000000002</v>
      </c>
      <c r="I31" s="182">
        <f t="shared" si="1"/>
        <v>0.5</v>
      </c>
      <c r="J31" s="181">
        <f>F31/B31</f>
        <v>0.46666666666666667</v>
      </c>
    </row>
    <row r="32" spans="1:10" ht="30">
      <c r="A32" s="46" t="s">
        <v>231</v>
      </c>
      <c r="B32" s="16">
        <v>110</v>
      </c>
      <c r="C32" s="181">
        <v>139</v>
      </c>
      <c r="D32" s="181">
        <v>123</v>
      </c>
      <c r="E32" s="181">
        <v>85</v>
      </c>
      <c r="F32" s="181">
        <v>45</v>
      </c>
      <c r="G32" s="182">
        <f>C32/B32</f>
        <v>1.2636363636363637</v>
      </c>
      <c r="H32" s="182">
        <f t="shared" si="1"/>
        <v>0.69105691056910568</v>
      </c>
      <c r="I32" s="182">
        <f t="shared" si="1"/>
        <v>0.52941176470588236</v>
      </c>
      <c r="J32" s="181">
        <f>F32/B32</f>
        <v>0.40909090909090912</v>
      </c>
    </row>
    <row r="33" spans="1:10">
      <c r="A33" s="167" t="s">
        <v>181</v>
      </c>
      <c r="B33" s="29">
        <f>SUM(B6:B32)</f>
        <v>2340</v>
      </c>
      <c r="C33" s="184">
        <f>SUM(C7:C32)</f>
        <v>8735</v>
      </c>
      <c r="D33" s="184">
        <f>SUM(D6:D32)</f>
        <v>7985</v>
      </c>
      <c r="E33" s="184">
        <f>SUM(E6:E32)</f>
        <v>2973</v>
      </c>
      <c r="F33" s="184">
        <f>SUM(F7:F32)</f>
        <v>1655</v>
      </c>
      <c r="G33" s="185">
        <f>C33/B33</f>
        <v>3.732905982905983</v>
      </c>
      <c r="H33" s="185">
        <f t="shared" si="1"/>
        <v>0.37232310582341893</v>
      </c>
      <c r="I33" s="185">
        <f t="shared" si="1"/>
        <v>0.5566767574840229</v>
      </c>
      <c r="J33" s="184">
        <f>F33/B33</f>
        <v>0.70726495726495731</v>
      </c>
    </row>
    <row r="34" spans="1:10">
      <c r="A34" s="47"/>
      <c r="B34" s="186"/>
      <c r="C34" s="186"/>
      <c r="D34" s="186"/>
      <c r="E34" s="186"/>
      <c r="F34" s="186"/>
      <c r="G34" s="187"/>
      <c r="H34" s="187"/>
      <c r="I34" s="187"/>
      <c r="J34" s="186"/>
    </row>
    <row r="35" spans="1:10">
      <c r="A35" s="314" t="s">
        <v>250</v>
      </c>
      <c r="B35" s="315"/>
      <c r="C35" s="315"/>
      <c r="D35" s="315"/>
      <c r="E35" s="315"/>
      <c r="F35" s="315"/>
      <c r="G35" s="315"/>
      <c r="H35" s="315"/>
      <c r="I35" s="315"/>
      <c r="J35" s="315"/>
    </row>
    <row r="36" spans="1:10" ht="31.5">
      <c r="A36" s="8" t="s">
        <v>256</v>
      </c>
      <c r="B36" s="188" t="s">
        <v>257</v>
      </c>
      <c r="C36" s="188" t="s">
        <v>258</v>
      </c>
      <c r="D36" s="189" t="s">
        <v>259</v>
      </c>
      <c r="E36" s="189" t="s">
        <v>260</v>
      </c>
      <c r="F36" s="189" t="s">
        <v>261</v>
      </c>
      <c r="G36" s="190" t="s">
        <v>262</v>
      </c>
      <c r="H36" s="190" t="s">
        <v>263</v>
      </c>
      <c r="I36" s="190" t="s">
        <v>264</v>
      </c>
      <c r="J36" s="191" t="s">
        <v>265</v>
      </c>
    </row>
    <row r="37" spans="1:10" ht="31.5">
      <c r="A37" s="25" t="s">
        <v>205</v>
      </c>
      <c r="B37" s="128"/>
      <c r="C37" s="128"/>
      <c r="D37" s="128"/>
      <c r="E37" s="128"/>
      <c r="F37" s="128"/>
      <c r="G37" s="192"/>
      <c r="H37" s="192"/>
      <c r="I37" s="192"/>
      <c r="J37" s="128"/>
    </row>
    <row r="38" spans="1:10">
      <c r="A38" s="25" t="s">
        <v>206</v>
      </c>
      <c r="B38" s="128">
        <v>60</v>
      </c>
      <c r="C38" s="128">
        <v>99</v>
      </c>
      <c r="D38" s="128">
        <v>92</v>
      </c>
      <c r="E38" s="128">
        <v>87</v>
      </c>
      <c r="F38" s="128">
        <v>39</v>
      </c>
      <c r="G38" s="193">
        <f>C38/B38</f>
        <v>1.65</v>
      </c>
      <c r="H38" s="193">
        <f>E38/D38</f>
        <v>0.94565217391304346</v>
      </c>
      <c r="I38" s="193">
        <f>F38/E38</f>
        <v>0.44827586206896552</v>
      </c>
      <c r="J38" s="40">
        <f>F38/B38</f>
        <v>0.65</v>
      </c>
    </row>
    <row r="39" spans="1:10">
      <c r="A39" s="25" t="s">
        <v>207</v>
      </c>
      <c r="B39" s="128"/>
      <c r="C39" s="128"/>
      <c r="D39" s="128"/>
      <c r="E39" s="128"/>
      <c r="F39" s="128"/>
      <c r="G39" s="193"/>
      <c r="H39" s="193"/>
      <c r="I39" s="193"/>
      <c r="J39" s="40"/>
    </row>
    <row r="40" spans="1:10">
      <c r="A40" s="25" t="s">
        <v>208</v>
      </c>
      <c r="B40" s="128">
        <v>110</v>
      </c>
      <c r="C40" s="128">
        <v>193</v>
      </c>
      <c r="D40" s="128">
        <v>163</v>
      </c>
      <c r="E40" s="128">
        <v>125</v>
      </c>
      <c r="F40" s="128">
        <v>106</v>
      </c>
      <c r="G40" s="193">
        <f>C40/B40</f>
        <v>1.7545454545454546</v>
      </c>
      <c r="H40" s="193">
        <f>E40/D40</f>
        <v>0.76687116564417179</v>
      </c>
      <c r="I40" s="193">
        <f>F40/E40</f>
        <v>0.84799999999999998</v>
      </c>
      <c r="J40" s="40">
        <f>F40/B40</f>
        <v>0.96363636363636362</v>
      </c>
    </row>
    <row r="41" spans="1:10">
      <c r="A41" s="25" t="s">
        <v>209</v>
      </c>
      <c r="B41" s="128">
        <v>50</v>
      </c>
      <c r="C41" s="128">
        <v>47</v>
      </c>
      <c r="D41" s="128">
        <v>47</v>
      </c>
      <c r="E41" s="128">
        <v>40</v>
      </c>
      <c r="F41" s="128">
        <v>29</v>
      </c>
      <c r="G41" s="193">
        <f>C41/B41</f>
        <v>0.94</v>
      </c>
      <c r="H41" s="193">
        <f>E41/D41</f>
        <v>0.85106382978723405</v>
      </c>
      <c r="I41" s="193">
        <f>F41/E41</f>
        <v>0.72499999999999998</v>
      </c>
      <c r="J41" s="40">
        <f>F41/B41</f>
        <v>0.57999999999999996</v>
      </c>
    </row>
    <row r="42" spans="1:10">
      <c r="A42" s="25" t="s">
        <v>210</v>
      </c>
      <c r="B42" s="128"/>
      <c r="C42" s="128"/>
      <c r="D42" s="128"/>
      <c r="E42" s="128"/>
      <c r="F42" s="128"/>
      <c r="G42" s="193"/>
      <c r="H42" s="193"/>
      <c r="I42" s="193"/>
      <c r="J42" s="40"/>
    </row>
    <row r="43" spans="1:10">
      <c r="A43" s="25" t="s">
        <v>211</v>
      </c>
      <c r="B43" s="128">
        <v>100</v>
      </c>
      <c r="C43" s="128">
        <v>311</v>
      </c>
      <c r="D43" s="128">
        <v>225</v>
      </c>
      <c r="E43" s="128">
        <v>103</v>
      </c>
      <c r="F43" s="128">
        <v>89</v>
      </c>
      <c r="G43" s="193">
        <f>C43/B43</f>
        <v>3.11</v>
      </c>
      <c r="H43" s="193">
        <f>E43/D43</f>
        <v>0.45777777777777778</v>
      </c>
      <c r="I43" s="193">
        <f>F43/E43</f>
        <v>0.86407766990291257</v>
      </c>
      <c r="J43" s="40">
        <f>F43/B43</f>
        <v>0.89</v>
      </c>
    </row>
    <row r="44" spans="1:10">
      <c r="A44" s="25" t="s">
        <v>212</v>
      </c>
      <c r="B44" s="128"/>
      <c r="C44" s="128"/>
      <c r="D44" s="128"/>
      <c r="E44" s="128"/>
      <c r="F44" s="128"/>
      <c r="G44" s="193"/>
      <c r="H44" s="193"/>
      <c r="I44" s="193"/>
      <c r="J44" s="40"/>
    </row>
    <row r="45" spans="1:10">
      <c r="A45" s="25" t="s">
        <v>213</v>
      </c>
      <c r="B45" s="128"/>
      <c r="C45" s="128"/>
      <c r="D45" s="128"/>
      <c r="E45" s="128"/>
      <c r="F45" s="128"/>
      <c r="G45" s="193"/>
      <c r="H45" s="193"/>
      <c r="I45" s="193"/>
      <c r="J45" s="40"/>
    </row>
    <row r="46" spans="1:10" ht="31.5">
      <c r="A46" s="25" t="s">
        <v>214</v>
      </c>
      <c r="B46" s="6"/>
      <c r="C46" s="6"/>
      <c r="D46" s="128"/>
      <c r="E46" s="128"/>
      <c r="F46" s="128"/>
      <c r="G46" s="193"/>
      <c r="H46" s="193"/>
      <c r="I46" s="193"/>
      <c r="J46" s="40"/>
    </row>
    <row r="47" spans="1:10">
      <c r="A47" s="25" t="s">
        <v>215</v>
      </c>
      <c r="B47" s="128"/>
      <c r="C47" s="128"/>
      <c r="D47" s="128"/>
      <c r="E47" s="128"/>
      <c r="F47" s="128"/>
      <c r="G47" s="193"/>
      <c r="H47" s="193"/>
      <c r="I47" s="193"/>
      <c r="J47" s="40"/>
    </row>
    <row r="48" spans="1:10" ht="31.5">
      <c r="A48" s="25" t="s">
        <v>216</v>
      </c>
      <c r="B48" s="128"/>
      <c r="C48" s="128"/>
      <c r="D48" s="128"/>
      <c r="E48" s="128"/>
      <c r="F48" s="128"/>
      <c r="G48" s="193"/>
      <c r="H48" s="193"/>
      <c r="I48" s="193"/>
      <c r="J48" s="40"/>
    </row>
    <row r="49" spans="1:10">
      <c r="A49" s="25" t="s">
        <v>217</v>
      </c>
      <c r="B49" s="128"/>
      <c r="C49" s="128"/>
      <c r="D49" s="128"/>
      <c r="E49" s="128"/>
      <c r="F49" s="128"/>
      <c r="G49" s="193"/>
      <c r="H49" s="193"/>
      <c r="I49" s="193"/>
      <c r="J49" s="40"/>
    </row>
    <row r="50" spans="1:10">
      <c r="A50" s="25" t="s">
        <v>218</v>
      </c>
      <c r="B50" s="128"/>
      <c r="C50" s="128"/>
      <c r="D50" s="128"/>
      <c r="E50" s="128"/>
      <c r="F50" s="128"/>
      <c r="G50" s="193"/>
      <c r="H50" s="193"/>
      <c r="I50" s="193"/>
      <c r="J50" s="40"/>
    </row>
    <row r="51" spans="1:10">
      <c r="A51" s="25" t="s">
        <v>219</v>
      </c>
      <c r="B51" s="128"/>
      <c r="C51" s="128"/>
      <c r="D51" s="128"/>
      <c r="E51" s="128"/>
      <c r="F51" s="128"/>
      <c r="G51" s="193"/>
      <c r="H51" s="193"/>
      <c r="I51" s="193"/>
      <c r="J51" s="40"/>
    </row>
    <row r="52" spans="1:10">
      <c r="A52" s="25" t="s">
        <v>220</v>
      </c>
      <c r="B52" s="128"/>
      <c r="C52" s="128"/>
      <c r="D52" s="128"/>
      <c r="E52" s="128"/>
      <c r="F52" s="128"/>
      <c r="G52" s="193"/>
      <c r="H52" s="193"/>
      <c r="I52" s="193"/>
      <c r="J52" s="40"/>
    </row>
    <row r="53" spans="1:10">
      <c r="A53" s="25" t="s">
        <v>221</v>
      </c>
      <c r="B53" s="128"/>
      <c r="C53" s="128"/>
      <c r="D53" s="128"/>
      <c r="E53" s="128"/>
      <c r="F53" s="128"/>
      <c r="G53" s="193"/>
      <c r="H53" s="193"/>
      <c r="I53" s="193"/>
      <c r="J53" s="40"/>
    </row>
    <row r="54" spans="1:10">
      <c r="A54" s="25" t="s">
        <v>222</v>
      </c>
      <c r="B54" s="128"/>
      <c r="C54" s="128"/>
      <c r="D54" s="128"/>
      <c r="E54" s="128"/>
      <c r="F54" s="128"/>
      <c r="G54" s="193"/>
      <c r="H54" s="193"/>
      <c r="I54" s="193"/>
      <c r="J54" s="40"/>
    </row>
    <row r="55" spans="1:10">
      <c r="A55" s="25" t="s">
        <v>223</v>
      </c>
      <c r="B55" s="128"/>
      <c r="C55" s="128"/>
      <c r="D55" s="128"/>
      <c r="E55" s="128"/>
      <c r="F55" s="128"/>
      <c r="G55" s="193"/>
      <c r="H55" s="193"/>
      <c r="I55" s="193"/>
      <c r="J55" s="40"/>
    </row>
    <row r="56" spans="1:10">
      <c r="A56" s="25" t="s">
        <v>224</v>
      </c>
      <c r="B56" s="128"/>
      <c r="C56" s="128"/>
      <c r="D56" s="128"/>
      <c r="E56" s="128"/>
      <c r="F56" s="128"/>
      <c r="G56" s="193"/>
      <c r="H56" s="193"/>
      <c r="I56" s="193"/>
      <c r="J56" s="40"/>
    </row>
    <row r="57" spans="1:10">
      <c r="A57" s="25" t="s">
        <v>225</v>
      </c>
      <c r="B57" s="128"/>
      <c r="C57" s="128"/>
      <c r="D57" s="128"/>
      <c r="E57" s="128"/>
      <c r="F57" s="128"/>
      <c r="G57" s="193"/>
      <c r="H57" s="193"/>
      <c r="I57" s="193"/>
      <c r="J57" s="40"/>
    </row>
    <row r="58" spans="1:10">
      <c r="A58" s="25" t="s">
        <v>226</v>
      </c>
      <c r="B58" s="128"/>
      <c r="C58" s="128"/>
      <c r="D58" s="128"/>
      <c r="E58" s="128"/>
      <c r="F58" s="128"/>
      <c r="G58" s="193"/>
      <c r="H58" s="193"/>
      <c r="I58" s="193"/>
      <c r="J58" s="40"/>
    </row>
    <row r="59" spans="1:10">
      <c r="A59" s="25" t="s">
        <v>227</v>
      </c>
      <c r="B59" s="128"/>
      <c r="C59" s="128"/>
      <c r="D59" s="128"/>
      <c r="E59" s="128"/>
      <c r="F59" s="128"/>
      <c r="G59" s="193"/>
      <c r="H59" s="193"/>
      <c r="I59" s="193"/>
      <c r="J59" s="40"/>
    </row>
    <row r="60" spans="1:10">
      <c r="A60" s="25" t="s">
        <v>228</v>
      </c>
      <c r="B60" s="128"/>
      <c r="C60" s="128"/>
      <c r="D60" s="128"/>
      <c r="E60" s="128"/>
      <c r="F60" s="128"/>
      <c r="G60" s="193"/>
      <c r="H60" s="193"/>
      <c r="I60" s="193"/>
      <c r="J60" s="40"/>
    </row>
    <row r="61" spans="1:10">
      <c r="A61" s="25" t="s">
        <v>229</v>
      </c>
      <c r="B61" s="128"/>
      <c r="C61" s="128"/>
      <c r="D61" s="128"/>
      <c r="E61" s="128"/>
      <c r="F61" s="128"/>
      <c r="G61" s="193"/>
      <c r="H61" s="193"/>
      <c r="I61" s="193"/>
      <c r="J61" s="40"/>
    </row>
    <row r="62" spans="1:10">
      <c r="A62" s="25" t="s">
        <v>230</v>
      </c>
      <c r="B62" s="128"/>
      <c r="C62" s="128"/>
      <c r="D62" s="128"/>
      <c r="E62" s="128"/>
      <c r="F62" s="128"/>
      <c r="G62" s="193"/>
      <c r="H62" s="193"/>
      <c r="I62" s="193"/>
      <c r="J62" s="40"/>
    </row>
    <row r="63" spans="1:10" ht="31.5">
      <c r="A63" s="132" t="s">
        <v>231</v>
      </c>
      <c r="B63" s="128"/>
      <c r="C63" s="128"/>
      <c r="D63" s="128"/>
      <c r="E63" s="128"/>
      <c r="F63" s="128"/>
      <c r="G63" s="193"/>
      <c r="H63" s="193"/>
      <c r="I63" s="193"/>
      <c r="J63" s="40"/>
    </row>
    <row r="64" spans="1:10" ht="18.75">
      <c r="A64" s="194" t="s">
        <v>181</v>
      </c>
      <c r="B64" s="195">
        <f>SUM(B37:B63)</f>
        <v>320</v>
      </c>
      <c r="C64" s="195">
        <f>SUM(C37:C63)</f>
        <v>650</v>
      </c>
      <c r="D64" s="195">
        <f>SUM(D37:D63)</f>
        <v>527</v>
      </c>
      <c r="E64" s="195">
        <f>SUM(E37:E63)</f>
        <v>355</v>
      </c>
      <c r="F64" s="195">
        <f>SUM(F37:F63)</f>
        <v>263</v>
      </c>
      <c r="G64" s="185">
        <f>C64/B64</f>
        <v>2.03125</v>
      </c>
      <c r="H64" s="185">
        <f>E64/D64</f>
        <v>0.6736242884250474</v>
      </c>
      <c r="I64" s="185">
        <f>F64/E64</f>
        <v>0.74084507042253522</v>
      </c>
      <c r="J64" s="184">
        <f>F64/B64</f>
        <v>0.82187500000000002</v>
      </c>
    </row>
  </sheetData>
  <mergeCells count="4">
    <mergeCell ref="A3:J3"/>
    <mergeCell ref="A1:J2"/>
    <mergeCell ref="A4:J4"/>
    <mergeCell ref="A35:J35"/>
  </mergeCells>
  <phoneticPr fontId="2" type="noConversion"/>
  <pageMargins left="0.75" right="0.75" top="0.17" bottom="0.17" header="0.17" footer="0.17"/>
  <pageSetup paperSize="9" scale="96" orientation="landscape" r:id="rId1"/>
  <headerFooter alignWithMargins="0"/>
  <rowBreaks count="1" manualBreakCount="1">
    <brk id="33" max="16383" man="1"/>
  </rowBreaks>
</worksheet>
</file>

<file path=xl/worksheets/sheet6.xml><?xml version="1.0" encoding="utf-8"?>
<worksheet xmlns="http://schemas.openxmlformats.org/spreadsheetml/2006/main" xmlns:r="http://schemas.openxmlformats.org/officeDocument/2006/relationships">
  <dimension ref="A1:K132"/>
  <sheetViews>
    <sheetView view="pageBreakPreview" zoomScaleSheetLayoutView="100" workbookViewId="0">
      <selection activeCell="A2" sqref="A2:XFD2"/>
    </sheetView>
  </sheetViews>
  <sheetFormatPr defaultRowHeight="15.75"/>
  <cols>
    <col min="1" max="1" width="24.125" customWidth="1"/>
    <col min="2" max="10" width="10.625" customWidth="1"/>
  </cols>
  <sheetData>
    <row r="1" spans="1:10" ht="20.25">
      <c r="A1" s="298" t="s">
        <v>347</v>
      </c>
      <c r="B1" s="298"/>
      <c r="C1" s="298"/>
      <c r="D1" s="298"/>
      <c r="E1" s="298"/>
      <c r="F1" s="298"/>
      <c r="G1" s="298"/>
      <c r="H1" s="298"/>
      <c r="I1" s="298"/>
      <c r="J1" s="298"/>
    </row>
    <row r="2" spans="1:10">
      <c r="A2" s="316" t="s">
        <v>249</v>
      </c>
      <c r="B2" s="316"/>
      <c r="C2" s="316"/>
      <c r="D2" s="316"/>
      <c r="E2" s="316"/>
      <c r="F2" s="316"/>
      <c r="G2" s="316"/>
      <c r="H2" s="316"/>
      <c r="I2" s="316"/>
      <c r="J2" s="316"/>
    </row>
    <row r="3" spans="1:10" ht="31.5">
      <c r="A3" s="8" t="s">
        <v>256</v>
      </c>
      <c r="B3" s="8" t="s">
        <v>257</v>
      </c>
      <c r="C3" s="8" t="s">
        <v>258</v>
      </c>
      <c r="D3" s="26" t="s">
        <v>259</v>
      </c>
      <c r="E3" s="26" t="s">
        <v>260</v>
      </c>
      <c r="F3" s="197" t="s">
        <v>261</v>
      </c>
      <c r="G3" s="198" t="s">
        <v>262</v>
      </c>
      <c r="H3" s="198" t="s">
        <v>263</v>
      </c>
      <c r="I3" s="198" t="s">
        <v>264</v>
      </c>
      <c r="J3" s="198" t="s">
        <v>265</v>
      </c>
    </row>
    <row r="4" spans="1:10" ht="31.5">
      <c r="A4" s="25" t="s">
        <v>205</v>
      </c>
      <c r="B4" s="129">
        <v>470</v>
      </c>
      <c r="C4" s="129">
        <v>163</v>
      </c>
      <c r="D4" s="129">
        <v>163</v>
      </c>
      <c r="E4" s="129">
        <v>134</v>
      </c>
      <c r="F4" s="172">
        <v>120</v>
      </c>
      <c r="G4" s="199">
        <f>C4/B4</f>
        <v>0.34680851063829787</v>
      </c>
      <c r="H4" s="199">
        <f>E4/D4</f>
        <v>0.82208588957055218</v>
      </c>
      <c r="I4" s="199">
        <f>F4/E4</f>
        <v>0.89552238805970152</v>
      </c>
      <c r="J4" s="199">
        <f>F4/B4</f>
        <v>0.25531914893617019</v>
      </c>
    </row>
    <row r="5" spans="1:10">
      <c r="A5" s="25" t="s">
        <v>206</v>
      </c>
      <c r="B5" s="129">
        <v>180</v>
      </c>
      <c r="C5" s="129">
        <v>83</v>
      </c>
      <c r="D5" s="129">
        <v>83</v>
      </c>
      <c r="E5" s="129">
        <v>54</v>
      </c>
      <c r="F5" s="172">
        <v>53</v>
      </c>
      <c r="G5" s="199">
        <f>C5/B5</f>
        <v>0.46111111111111114</v>
      </c>
      <c r="H5" s="199">
        <f>E5/D5</f>
        <v>0.6506024096385542</v>
      </c>
      <c r="I5" s="199">
        <f>F5/E5</f>
        <v>0.98148148148148151</v>
      </c>
      <c r="J5" s="199">
        <f>F5/B5</f>
        <v>0.29444444444444445</v>
      </c>
    </row>
    <row r="6" spans="1:10">
      <c r="A6" s="25" t="s">
        <v>207</v>
      </c>
      <c r="B6" s="129"/>
      <c r="C6" s="129"/>
      <c r="D6" s="129"/>
      <c r="E6" s="129"/>
      <c r="F6" s="172"/>
      <c r="G6" s="199"/>
      <c r="H6" s="199"/>
      <c r="I6" s="199"/>
      <c r="J6" s="199"/>
    </row>
    <row r="7" spans="1:10" ht="31.5">
      <c r="A7" s="25" t="s">
        <v>208</v>
      </c>
      <c r="B7" s="129">
        <v>300</v>
      </c>
      <c r="C7" s="129">
        <v>351</v>
      </c>
      <c r="D7" s="129" t="s">
        <v>717</v>
      </c>
      <c r="E7" s="129">
        <v>290</v>
      </c>
      <c r="F7" s="172">
        <v>259</v>
      </c>
      <c r="G7" s="199">
        <f>C7/B7</f>
        <v>1.17</v>
      </c>
      <c r="H7" s="199" t="e">
        <f>E7/D7</f>
        <v>#VALUE!</v>
      </c>
      <c r="I7" s="199">
        <f>F7/E7</f>
        <v>0.89310344827586208</v>
      </c>
      <c r="J7" s="199">
        <f>F7/B7</f>
        <v>0.86333333333333329</v>
      </c>
    </row>
    <row r="8" spans="1:10">
      <c r="A8" s="25" t="s">
        <v>209</v>
      </c>
      <c r="B8" s="129"/>
      <c r="C8" s="129"/>
      <c r="D8" s="129"/>
      <c r="E8" s="129"/>
      <c r="F8" s="172"/>
      <c r="G8" s="199"/>
      <c r="H8" s="199"/>
      <c r="I8" s="199"/>
      <c r="J8" s="199"/>
    </row>
    <row r="9" spans="1:10">
      <c r="A9" s="25" t="s">
        <v>210</v>
      </c>
      <c r="B9" s="129"/>
      <c r="C9" s="129"/>
      <c r="D9" s="129"/>
      <c r="E9" s="129"/>
      <c r="F9" s="172"/>
      <c r="G9" s="199"/>
      <c r="H9" s="199"/>
      <c r="I9" s="199"/>
      <c r="J9" s="199"/>
    </row>
    <row r="10" spans="1:10">
      <c r="A10" s="25" t="s">
        <v>211</v>
      </c>
      <c r="B10" s="129">
        <v>250</v>
      </c>
      <c r="C10" s="129">
        <v>223</v>
      </c>
      <c r="D10" s="129">
        <v>223</v>
      </c>
      <c r="E10" s="129">
        <v>223</v>
      </c>
      <c r="F10" s="172">
        <v>223</v>
      </c>
      <c r="G10" s="199">
        <f>C10/B10</f>
        <v>0.89200000000000002</v>
      </c>
      <c r="H10" s="199">
        <f t="shared" ref="H10:I13" si="0">E10/D10</f>
        <v>1</v>
      </c>
      <c r="I10" s="199">
        <f t="shared" si="0"/>
        <v>1</v>
      </c>
      <c r="J10" s="199">
        <f>F10/B10</f>
        <v>0.89200000000000002</v>
      </c>
    </row>
    <row r="11" spans="1:10">
      <c r="A11" s="25" t="s">
        <v>212</v>
      </c>
      <c r="B11" s="129">
        <v>120</v>
      </c>
      <c r="C11" s="129">
        <v>53</v>
      </c>
      <c r="D11" s="129">
        <v>53</v>
      </c>
      <c r="E11" s="129">
        <v>52</v>
      </c>
      <c r="F11" s="172">
        <v>50</v>
      </c>
      <c r="G11" s="199">
        <f>C11/B11</f>
        <v>0.44166666666666665</v>
      </c>
      <c r="H11" s="199">
        <f t="shared" si="0"/>
        <v>0.98113207547169812</v>
      </c>
      <c r="I11" s="199">
        <f t="shared" si="0"/>
        <v>0.96153846153846156</v>
      </c>
      <c r="J11" s="199">
        <f>F11/B11</f>
        <v>0.41666666666666669</v>
      </c>
    </row>
    <row r="12" spans="1:10">
      <c r="A12" s="25" t="s">
        <v>213</v>
      </c>
      <c r="B12" s="129">
        <v>45</v>
      </c>
      <c r="C12" s="129">
        <v>56</v>
      </c>
      <c r="D12" s="129">
        <v>50</v>
      </c>
      <c r="E12" s="129">
        <v>42</v>
      </c>
      <c r="F12" s="172">
        <v>41</v>
      </c>
      <c r="G12" s="199">
        <f>C12/B12</f>
        <v>1.2444444444444445</v>
      </c>
      <c r="H12" s="199">
        <f t="shared" si="0"/>
        <v>0.84</v>
      </c>
      <c r="I12" s="199">
        <f t="shared" si="0"/>
        <v>0.97619047619047616</v>
      </c>
      <c r="J12" s="199">
        <f>F12/B12</f>
        <v>0.91111111111111109</v>
      </c>
    </row>
    <row r="13" spans="1:10" ht="31.5">
      <c r="A13" s="25" t="s">
        <v>214</v>
      </c>
      <c r="B13" s="132">
        <v>20</v>
      </c>
      <c r="C13" s="132">
        <v>19</v>
      </c>
      <c r="D13" s="129">
        <v>19</v>
      </c>
      <c r="E13" s="129">
        <v>18</v>
      </c>
      <c r="F13" s="172">
        <v>18</v>
      </c>
      <c r="G13" s="199">
        <f>C13/B13</f>
        <v>0.95</v>
      </c>
      <c r="H13" s="199">
        <f t="shared" si="0"/>
        <v>0.94736842105263153</v>
      </c>
      <c r="I13" s="199">
        <f t="shared" si="0"/>
        <v>1</v>
      </c>
      <c r="J13" s="199">
        <f>F13/B13</f>
        <v>0.9</v>
      </c>
    </row>
    <row r="14" spans="1:10">
      <c r="A14" s="25" t="s">
        <v>215</v>
      </c>
      <c r="B14" s="129"/>
      <c r="C14" s="129"/>
      <c r="D14" s="129"/>
      <c r="E14" s="129"/>
      <c r="F14" s="172"/>
      <c r="G14" s="199"/>
      <c r="H14" s="199"/>
      <c r="I14" s="199"/>
      <c r="J14" s="199"/>
    </row>
    <row r="15" spans="1:10" ht="47.25">
      <c r="A15" s="25" t="s">
        <v>216</v>
      </c>
      <c r="B15" s="129"/>
      <c r="C15" s="129"/>
      <c r="D15" s="129"/>
      <c r="E15" s="129"/>
      <c r="F15" s="172"/>
      <c r="G15" s="199"/>
      <c r="H15" s="199"/>
      <c r="I15" s="199"/>
      <c r="J15" s="199"/>
    </row>
    <row r="16" spans="1:10">
      <c r="A16" s="25" t="s">
        <v>217</v>
      </c>
      <c r="B16" s="129"/>
      <c r="C16" s="129"/>
      <c r="D16" s="129"/>
      <c r="E16" s="129"/>
      <c r="F16" s="172"/>
      <c r="G16" s="199"/>
      <c r="H16" s="199"/>
      <c r="I16" s="199"/>
      <c r="J16" s="199"/>
    </row>
    <row r="17" spans="1:11">
      <c r="A17" s="25" t="s">
        <v>218</v>
      </c>
      <c r="B17" s="129"/>
      <c r="C17" s="129"/>
      <c r="D17" s="129"/>
      <c r="E17" s="129"/>
      <c r="F17" s="172"/>
      <c r="G17" s="199"/>
      <c r="H17" s="199"/>
      <c r="I17" s="199"/>
      <c r="J17" s="199"/>
    </row>
    <row r="18" spans="1:11">
      <c r="A18" s="25" t="s">
        <v>219</v>
      </c>
      <c r="B18" s="129"/>
      <c r="C18" s="129"/>
      <c r="D18" s="129"/>
      <c r="E18" s="129"/>
      <c r="F18" s="172"/>
      <c r="G18" s="199"/>
      <c r="H18" s="199"/>
      <c r="I18" s="199"/>
      <c r="J18" s="199"/>
    </row>
    <row r="19" spans="1:11">
      <c r="A19" s="25" t="s">
        <v>220</v>
      </c>
      <c r="B19" s="129"/>
      <c r="C19" s="129"/>
      <c r="D19" s="129"/>
      <c r="E19" s="129"/>
      <c r="F19" s="172"/>
      <c r="G19" s="199"/>
      <c r="H19" s="199"/>
      <c r="I19" s="199"/>
      <c r="J19" s="199"/>
    </row>
    <row r="20" spans="1:11">
      <c r="A20" s="25" t="s">
        <v>221</v>
      </c>
      <c r="B20" s="129"/>
      <c r="C20" s="129"/>
      <c r="D20" s="129"/>
      <c r="E20" s="129"/>
      <c r="F20" s="172"/>
      <c r="G20" s="199"/>
      <c r="H20" s="199"/>
      <c r="I20" s="199"/>
      <c r="J20" s="199"/>
    </row>
    <row r="21" spans="1:11">
      <c r="A21" s="25" t="s">
        <v>222</v>
      </c>
      <c r="B21" s="129"/>
      <c r="C21" s="129"/>
      <c r="D21" s="129"/>
      <c r="E21" s="129"/>
      <c r="F21" s="172"/>
      <c r="G21" s="199"/>
      <c r="H21" s="199"/>
      <c r="I21" s="199"/>
      <c r="J21" s="199"/>
    </row>
    <row r="22" spans="1:11">
      <c r="A22" s="25" t="s">
        <v>223</v>
      </c>
      <c r="B22" s="129"/>
      <c r="C22" s="129"/>
      <c r="D22" s="129"/>
      <c r="E22" s="129"/>
      <c r="F22" s="172"/>
      <c r="G22" s="199"/>
      <c r="H22" s="199"/>
      <c r="I22" s="199"/>
      <c r="J22" s="199"/>
      <c r="K22" s="11"/>
    </row>
    <row r="23" spans="1:11">
      <c r="A23" s="25" t="s">
        <v>224</v>
      </c>
      <c r="B23" s="129">
        <v>30</v>
      </c>
      <c r="C23" s="129">
        <v>47</v>
      </c>
      <c r="D23" s="129">
        <v>43</v>
      </c>
      <c r="E23" s="129">
        <v>38</v>
      </c>
      <c r="F23" s="172">
        <v>25</v>
      </c>
      <c r="G23" s="199">
        <f>C23/B23</f>
        <v>1.5666666666666667</v>
      </c>
      <c r="H23" s="199">
        <f>E23/D23</f>
        <v>0.88372093023255816</v>
      </c>
      <c r="I23" s="199">
        <f>F23/E23</f>
        <v>0.65789473684210531</v>
      </c>
      <c r="J23" s="199">
        <f>F23/B23</f>
        <v>0.83333333333333337</v>
      </c>
      <c r="K23" s="11"/>
    </row>
    <row r="24" spans="1:11">
      <c r="A24" s="25" t="s">
        <v>225</v>
      </c>
      <c r="B24" s="129"/>
      <c r="C24" s="129"/>
      <c r="D24" s="129"/>
      <c r="E24" s="129"/>
      <c r="F24" s="172"/>
      <c r="G24" s="199"/>
      <c r="H24" s="199"/>
      <c r="I24" s="199"/>
      <c r="J24" s="199"/>
      <c r="K24" s="11"/>
    </row>
    <row r="25" spans="1:11">
      <c r="A25" s="25" t="s">
        <v>226</v>
      </c>
      <c r="B25" s="129"/>
      <c r="C25" s="129"/>
      <c r="D25" s="129"/>
      <c r="E25" s="129"/>
      <c r="F25" s="172"/>
      <c r="G25" s="199"/>
      <c r="H25" s="199"/>
      <c r="I25" s="199"/>
      <c r="J25" s="199"/>
      <c r="K25" s="11"/>
    </row>
    <row r="26" spans="1:11">
      <c r="A26" s="25" t="s">
        <v>227</v>
      </c>
      <c r="B26" s="129"/>
      <c r="C26" s="129"/>
      <c r="D26" s="129"/>
      <c r="E26" s="129"/>
      <c r="F26" s="172"/>
      <c r="G26" s="199"/>
      <c r="H26" s="199"/>
      <c r="I26" s="199"/>
      <c r="J26" s="199"/>
      <c r="K26" s="11"/>
    </row>
    <row r="27" spans="1:11">
      <c r="A27" s="25" t="s">
        <v>228</v>
      </c>
      <c r="B27" s="129"/>
      <c r="C27" s="129"/>
      <c r="D27" s="129"/>
      <c r="E27" s="129"/>
      <c r="F27" s="172"/>
      <c r="G27" s="199"/>
      <c r="H27" s="199"/>
      <c r="I27" s="199"/>
      <c r="J27" s="199"/>
      <c r="K27" s="11"/>
    </row>
    <row r="28" spans="1:11">
      <c r="A28" s="25" t="s">
        <v>229</v>
      </c>
      <c r="B28" s="129"/>
      <c r="C28" s="129"/>
      <c r="D28" s="129"/>
      <c r="E28" s="129"/>
      <c r="F28" s="172"/>
      <c r="G28" s="199"/>
      <c r="H28" s="199"/>
      <c r="I28" s="199"/>
      <c r="J28" s="199"/>
      <c r="K28" s="11"/>
    </row>
    <row r="29" spans="1:11">
      <c r="A29" s="25" t="s">
        <v>230</v>
      </c>
      <c r="B29" s="129">
        <v>30</v>
      </c>
      <c r="C29" s="129">
        <v>17</v>
      </c>
      <c r="D29" s="129">
        <v>17</v>
      </c>
      <c r="E29" s="129">
        <v>15</v>
      </c>
      <c r="F29" s="172">
        <v>14</v>
      </c>
      <c r="G29" s="199">
        <f>C29/B29</f>
        <v>0.56666666666666665</v>
      </c>
      <c r="H29" s="199">
        <f t="shared" ref="H29:I31" si="1">E29/D29</f>
        <v>0.88235294117647056</v>
      </c>
      <c r="I29" s="199">
        <f t="shared" si="1"/>
        <v>0.93333333333333335</v>
      </c>
      <c r="J29" s="199">
        <f>F29/B29</f>
        <v>0.46666666666666667</v>
      </c>
      <c r="K29" s="11"/>
    </row>
    <row r="30" spans="1:11" ht="31.5">
      <c r="A30" s="132" t="s">
        <v>231</v>
      </c>
      <c r="B30" s="129">
        <v>40</v>
      </c>
      <c r="C30" s="129">
        <v>21</v>
      </c>
      <c r="D30" s="129">
        <v>18</v>
      </c>
      <c r="E30" s="129">
        <v>18</v>
      </c>
      <c r="F30" s="172">
        <v>18</v>
      </c>
      <c r="G30" s="199">
        <f>C30/B30</f>
        <v>0.52500000000000002</v>
      </c>
      <c r="H30" s="199">
        <f t="shared" si="1"/>
        <v>1</v>
      </c>
      <c r="I30" s="199">
        <f t="shared" si="1"/>
        <v>1</v>
      </c>
      <c r="J30" s="199">
        <f>F30/B30</f>
        <v>0.45</v>
      </c>
    </row>
    <row r="31" spans="1:11" ht="18.75">
      <c r="A31" s="194" t="s">
        <v>181</v>
      </c>
      <c r="B31" s="194">
        <f>SUM(B4:B30)</f>
        <v>1485</v>
      </c>
      <c r="C31" s="194">
        <f>SUM(C4:C30)</f>
        <v>1033</v>
      </c>
      <c r="D31" s="194">
        <f>SUM(D4:D30)</f>
        <v>669</v>
      </c>
      <c r="E31" s="194">
        <f>SUM(E4:E30)</f>
        <v>884</v>
      </c>
      <c r="F31" s="200">
        <f>SUM(F4:F30)</f>
        <v>821</v>
      </c>
      <c r="G31" s="200">
        <f>C31/B31</f>
        <v>0.69562289562289559</v>
      </c>
      <c r="H31" s="200">
        <f t="shared" si="1"/>
        <v>1.3213751868460388</v>
      </c>
      <c r="I31" s="200">
        <f t="shared" si="1"/>
        <v>0.92873303167420818</v>
      </c>
      <c r="J31" s="200">
        <f>F31/B31</f>
        <v>0.55286195286195283</v>
      </c>
    </row>
    <row r="32" spans="1:11">
      <c r="A32" s="125"/>
      <c r="B32" s="125"/>
      <c r="C32" s="125"/>
      <c r="D32" s="125"/>
      <c r="E32" s="125"/>
      <c r="F32" s="170"/>
      <c r="G32" s="199"/>
      <c r="H32" s="199"/>
      <c r="I32" s="199"/>
      <c r="J32" s="199"/>
    </row>
    <row r="33" spans="1:10">
      <c r="A33" s="314" t="s">
        <v>250</v>
      </c>
      <c r="B33" s="315"/>
      <c r="C33" s="315"/>
      <c r="D33" s="315"/>
      <c r="E33" s="315"/>
      <c r="F33" s="315"/>
      <c r="G33" s="315"/>
      <c r="H33" s="315"/>
      <c r="I33" s="315"/>
      <c r="J33" s="315"/>
    </row>
    <row r="34" spans="1:10" ht="31.5">
      <c r="A34" s="8" t="s">
        <v>256</v>
      </c>
      <c r="B34" s="8" t="s">
        <v>257</v>
      </c>
      <c r="C34" s="8" t="s">
        <v>258</v>
      </c>
      <c r="D34" s="26" t="s">
        <v>259</v>
      </c>
      <c r="E34" s="26" t="s">
        <v>260</v>
      </c>
      <c r="F34" s="197" t="s">
        <v>261</v>
      </c>
      <c r="G34" s="198" t="s">
        <v>262</v>
      </c>
      <c r="H34" s="198" t="s">
        <v>263</v>
      </c>
      <c r="I34" s="198" t="s">
        <v>264</v>
      </c>
      <c r="J34" s="198" t="s">
        <v>265</v>
      </c>
    </row>
    <row r="35" spans="1:10" ht="31.5">
      <c r="A35" s="25" t="s">
        <v>205</v>
      </c>
      <c r="B35" s="129"/>
      <c r="C35" s="129"/>
      <c r="D35" s="129"/>
      <c r="E35" s="129"/>
      <c r="F35" s="172"/>
      <c r="G35" s="172"/>
      <c r="H35" s="172"/>
      <c r="I35" s="172"/>
      <c r="J35" s="172"/>
    </row>
    <row r="36" spans="1:10">
      <c r="A36" s="25" t="s">
        <v>206</v>
      </c>
      <c r="B36" s="129">
        <v>30</v>
      </c>
      <c r="C36" s="129">
        <v>14</v>
      </c>
      <c r="D36" s="129">
        <v>0</v>
      </c>
      <c r="E36" s="129">
        <v>0</v>
      </c>
      <c r="F36" s="172">
        <v>0</v>
      </c>
      <c r="G36" s="199">
        <f>C36/B36</f>
        <v>0.46666666666666667</v>
      </c>
      <c r="H36" s="199">
        <v>0</v>
      </c>
      <c r="I36" s="199">
        <v>0</v>
      </c>
      <c r="J36" s="199">
        <f>F36/B36</f>
        <v>0</v>
      </c>
    </row>
    <row r="37" spans="1:10">
      <c r="A37" s="25" t="s">
        <v>207</v>
      </c>
      <c r="B37" s="129"/>
      <c r="C37" s="129"/>
      <c r="D37" s="129"/>
      <c r="E37" s="129"/>
      <c r="F37" s="172"/>
      <c r="G37" s="199"/>
      <c r="H37" s="196"/>
      <c r="I37" s="172"/>
      <c r="J37" s="172"/>
    </row>
    <row r="38" spans="1:10" ht="31.5">
      <c r="A38" s="25" t="s">
        <v>208</v>
      </c>
      <c r="B38" s="129">
        <v>115</v>
      </c>
      <c r="C38" s="129">
        <v>148</v>
      </c>
      <c r="D38" s="129">
        <v>82</v>
      </c>
      <c r="E38" s="129">
        <v>91</v>
      </c>
      <c r="F38" s="172">
        <v>61</v>
      </c>
      <c r="G38" s="199">
        <f>C38/B38</f>
        <v>1.2869565217391303</v>
      </c>
      <c r="H38" s="199">
        <f>E38/D38</f>
        <v>1.1097560975609757</v>
      </c>
      <c r="I38" s="199">
        <f>F38/E38</f>
        <v>0.67032967032967028</v>
      </c>
      <c r="J38" s="199">
        <f>F38/B38</f>
        <v>0.5304347826086957</v>
      </c>
    </row>
    <row r="39" spans="1:10">
      <c r="A39" s="25" t="s">
        <v>209</v>
      </c>
      <c r="B39" s="129"/>
      <c r="C39" s="129"/>
      <c r="D39" s="129"/>
      <c r="E39" s="129"/>
      <c r="F39" s="172"/>
      <c r="G39" s="199"/>
      <c r="H39" s="172"/>
      <c r="I39" s="172"/>
      <c r="J39" s="172"/>
    </row>
    <row r="40" spans="1:10">
      <c r="A40" s="25" t="s">
        <v>210</v>
      </c>
      <c r="B40" s="129"/>
      <c r="C40" s="129"/>
      <c r="D40" s="129"/>
      <c r="E40" s="129"/>
      <c r="F40" s="172"/>
      <c r="G40" s="199"/>
      <c r="H40" s="172"/>
      <c r="I40" s="172"/>
      <c r="J40" s="172"/>
    </row>
    <row r="41" spans="1:10">
      <c r="A41" s="25" t="s">
        <v>211</v>
      </c>
      <c r="B41" s="129">
        <v>40</v>
      </c>
      <c r="C41" s="129">
        <v>30</v>
      </c>
      <c r="D41" s="129">
        <v>29</v>
      </c>
      <c r="E41" s="129">
        <v>29</v>
      </c>
      <c r="F41" s="172">
        <v>29</v>
      </c>
      <c r="G41" s="199">
        <f>C41/B41</f>
        <v>0.75</v>
      </c>
      <c r="H41" s="172">
        <f>E41/D41</f>
        <v>1</v>
      </c>
      <c r="I41" s="172">
        <v>1</v>
      </c>
      <c r="J41" s="172">
        <v>0.75</v>
      </c>
    </row>
    <row r="42" spans="1:10">
      <c r="A42" s="25" t="s">
        <v>212</v>
      </c>
      <c r="B42" s="129"/>
      <c r="C42" s="129"/>
      <c r="D42" s="129"/>
      <c r="E42" s="129"/>
      <c r="F42" s="172"/>
      <c r="G42" s="172"/>
      <c r="H42" s="172"/>
      <c r="I42" s="172"/>
      <c r="J42" s="172"/>
    </row>
    <row r="43" spans="1:10">
      <c r="A43" s="25" t="s">
        <v>213</v>
      </c>
      <c r="B43" s="129"/>
      <c r="C43" s="129"/>
      <c r="D43" s="129"/>
      <c r="E43" s="129"/>
      <c r="F43" s="172"/>
      <c r="G43" s="172"/>
      <c r="H43" s="172"/>
      <c r="I43" s="172"/>
      <c r="J43" s="172"/>
    </row>
    <row r="44" spans="1:10" ht="31.5">
      <c r="A44" s="25" t="s">
        <v>214</v>
      </c>
      <c r="B44" s="132"/>
      <c r="C44" s="132"/>
      <c r="D44" s="129"/>
      <c r="E44" s="129"/>
      <c r="F44" s="172"/>
      <c r="G44" s="201"/>
      <c r="H44" s="201"/>
      <c r="I44" s="201"/>
      <c r="J44" s="201"/>
    </row>
    <row r="45" spans="1:10">
      <c r="A45" s="25" t="s">
        <v>215</v>
      </c>
      <c r="B45" s="129"/>
      <c r="C45" s="129"/>
      <c r="D45" s="129"/>
      <c r="E45" s="129"/>
      <c r="F45" s="172"/>
      <c r="G45" s="172"/>
      <c r="H45" s="172"/>
      <c r="I45" s="172"/>
      <c r="J45" s="172"/>
    </row>
    <row r="46" spans="1:10" ht="47.25">
      <c r="A46" s="25" t="s">
        <v>216</v>
      </c>
      <c r="B46" s="129"/>
      <c r="C46" s="129"/>
      <c r="D46" s="129"/>
      <c r="E46" s="129"/>
      <c r="F46" s="172"/>
      <c r="G46" s="172"/>
      <c r="H46" s="172"/>
      <c r="I46" s="172"/>
      <c r="J46" s="172"/>
    </row>
    <row r="47" spans="1:10">
      <c r="A47" s="25" t="s">
        <v>217</v>
      </c>
      <c r="B47" s="129"/>
      <c r="C47" s="129"/>
      <c r="D47" s="129"/>
      <c r="E47" s="129"/>
      <c r="F47" s="172"/>
      <c r="G47" s="172"/>
      <c r="H47" s="172"/>
      <c r="I47" s="172"/>
      <c r="J47" s="172"/>
    </row>
    <row r="48" spans="1:10">
      <c r="A48" s="25" t="s">
        <v>218</v>
      </c>
      <c r="B48" s="129"/>
      <c r="C48" s="129"/>
      <c r="D48" s="129"/>
      <c r="E48" s="129"/>
      <c r="F48" s="172"/>
      <c r="G48" s="172"/>
      <c r="H48" s="172"/>
      <c r="I48" s="172"/>
      <c r="J48" s="172"/>
    </row>
    <row r="49" spans="1:10">
      <c r="A49" s="25" t="s">
        <v>219</v>
      </c>
      <c r="B49" s="129"/>
      <c r="C49" s="129"/>
      <c r="D49" s="129"/>
      <c r="E49" s="129"/>
      <c r="F49" s="172"/>
      <c r="G49" s="172"/>
      <c r="H49" s="172"/>
      <c r="I49" s="172"/>
      <c r="J49" s="172"/>
    </row>
    <row r="50" spans="1:10">
      <c r="A50" s="25" t="s">
        <v>220</v>
      </c>
      <c r="B50" s="129"/>
      <c r="C50" s="129"/>
      <c r="D50" s="129"/>
      <c r="E50" s="129"/>
      <c r="F50" s="172"/>
      <c r="G50" s="172"/>
      <c r="H50" s="172"/>
      <c r="I50" s="172"/>
      <c r="J50" s="172"/>
    </row>
    <row r="51" spans="1:10">
      <c r="A51" s="25" t="s">
        <v>221</v>
      </c>
      <c r="B51" s="129"/>
      <c r="C51" s="129"/>
      <c r="D51" s="129"/>
      <c r="E51" s="129"/>
      <c r="F51" s="172"/>
      <c r="G51" s="172"/>
      <c r="H51" s="172"/>
      <c r="I51" s="172"/>
      <c r="J51" s="172"/>
    </row>
    <row r="52" spans="1:10">
      <c r="A52" s="25" t="s">
        <v>222</v>
      </c>
      <c r="B52" s="129"/>
      <c r="C52" s="129"/>
      <c r="D52" s="129"/>
      <c r="E52" s="129"/>
      <c r="F52" s="172"/>
      <c r="G52" s="172"/>
      <c r="H52" s="172"/>
      <c r="I52" s="172"/>
      <c r="J52" s="172"/>
    </row>
    <row r="53" spans="1:10">
      <c r="A53" s="25" t="s">
        <v>223</v>
      </c>
      <c r="B53" s="129"/>
      <c r="C53" s="129"/>
      <c r="D53" s="129"/>
      <c r="E53" s="129"/>
      <c r="F53" s="172"/>
      <c r="G53" s="172"/>
      <c r="H53" s="172"/>
      <c r="I53" s="172"/>
      <c r="J53" s="172"/>
    </row>
    <row r="54" spans="1:10">
      <c r="A54" s="25" t="s">
        <v>224</v>
      </c>
      <c r="B54" s="9">
        <v>30</v>
      </c>
      <c r="C54" s="9">
        <v>96</v>
      </c>
      <c r="D54" s="9">
        <v>89</v>
      </c>
      <c r="E54" s="9">
        <v>41</v>
      </c>
      <c r="F54" s="202">
        <v>29</v>
      </c>
      <c r="G54" s="203">
        <f>C54/B54</f>
        <v>3.2</v>
      </c>
      <c r="H54" s="203">
        <f>E54/D54</f>
        <v>0.4606741573033708</v>
      </c>
      <c r="I54" s="203">
        <f>F54/E54</f>
        <v>0.70731707317073167</v>
      </c>
      <c r="J54" s="203">
        <f>F54/B54</f>
        <v>0.96666666666666667</v>
      </c>
    </row>
    <row r="55" spans="1:10">
      <c r="A55" s="204" t="s">
        <v>225</v>
      </c>
      <c r="B55" s="129"/>
      <c r="C55" s="129"/>
      <c r="D55" s="129"/>
      <c r="E55" s="129"/>
      <c r="F55" s="172"/>
      <c r="G55" s="205"/>
      <c r="H55" s="205"/>
      <c r="I55" s="205"/>
      <c r="J55" s="205"/>
    </row>
    <row r="56" spans="1:10">
      <c r="A56" s="204" t="s">
        <v>226</v>
      </c>
      <c r="B56" s="129"/>
      <c r="C56" s="129"/>
      <c r="D56" s="129"/>
      <c r="E56" s="129"/>
      <c r="F56" s="172"/>
      <c r="G56" s="205"/>
      <c r="H56" s="205"/>
      <c r="I56" s="205"/>
      <c r="J56" s="205"/>
    </row>
    <row r="57" spans="1:10">
      <c r="A57" s="204" t="s">
        <v>227</v>
      </c>
      <c r="B57" s="129"/>
      <c r="C57" s="129"/>
      <c r="D57" s="129"/>
      <c r="E57" s="129"/>
      <c r="F57" s="172"/>
      <c r="G57" s="205"/>
      <c r="H57" s="205"/>
      <c r="I57" s="205"/>
      <c r="J57" s="205"/>
    </row>
    <row r="58" spans="1:10">
      <c r="A58" s="204" t="s">
        <v>228</v>
      </c>
      <c r="B58" s="129"/>
      <c r="C58" s="129"/>
      <c r="D58" s="129"/>
      <c r="E58" s="129"/>
      <c r="F58" s="172"/>
      <c r="G58" s="205"/>
      <c r="H58" s="205"/>
      <c r="I58" s="205"/>
      <c r="J58" s="205"/>
    </row>
    <row r="59" spans="1:10">
      <c r="A59" s="204" t="s">
        <v>229</v>
      </c>
      <c r="B59" s="129"/>
      <c r="C59" s="129"/>
      <c r="D59" s="129"/>
      <c r="E59" s="129"/>
      <c r="F59" s="172"/>
      <c r="G59" s="205"/>
      <c r="H59" s="205"/>
      <c r="I59" s="205"/>
      <c r="J59" s="205"/>
    </row>
    <row r="60" spans="1:10">
      <c r="A60" s="204" t="s">
        <v>230</v>
      </c>
      <c r="B60" s="129"/>
      <c r="C60" s="129"/>
      <c r="D60" s="129"/>
      <c r="E60" s="129"/>
      <c r="F60" s="172"/>
      <c r="G60" s="205"/>
      <c r="H60" s="205"/>
      <c r="I60" s="205"/>
      <c r="J60" s="205"/>
    </row>
    <row r="61" spans="1:10" ht="31.5">
      <c r="A61" s="206" t="s">
        <v>231</v>
      </c>
      <c r="B61" s="129"/>
      <c r="C61" s="129"/>
      <c r="D61" s="129"/>
      <c r="E61" s="129"/>
      <c r="F61" s="172"/>
      <c r="G61" s="205"/>
      <c r="H61" s="205"/>
      <c r="I61" s="205"/>
      <c r="J61" s="205"/>
    </row>
    <row r="62" spans="1:10" ht="18.75">
      <c r="A62" s="207" t="s">
        <v>181</v>
      </c>
      <c r="B62" s="194">
        <f>SUM(B35:B61)</f>
        <v>215</v>
      </c>
      <c r="C62" s="194">
        <f>SUM(C35:C61)</f>
        <v>288</v>
      </c>
      <c r="D62" s="194">
        <f>SUM(D35:D61)</f>
        <v>200</v>
      </c>
      <c r="E62" s="194">
        <f>SUM(E35:E61)</f>
        <v>161</v>
      </c>
      <c r="F62" s="200">
        <f>SUM(F35:F61)</f>
        <v>119</v>
      </c>
      <c r="G62" s="208">
        <f>C62/B62</f>
        <v>1.3395348837209302</v>
      </c>
      <c r="H62" s="208">
        <f>E62/D62</f>
        <v>0.80500000000000005</v>
      </c>
      <c r="I62" s="208">
        <f>F62/E62</f>
        <v>0.73913043478260865</v>
      </c>
      <c r="J62" s="208">
        <f>F62/B62</f>
        <v>0.55348837209302326</v>
      </c>
    </row>
    <row r="63" spans="1:10">
      <c r="B63" s="129"/>
      <c r="C63" s="129"/>
      <c r="D63" s="129"/>
      <c r="E63" s="129"/>
      <c r="F63" s="172"/>
      <c r="G63" s="172"/>
      <c r="H63" s="172"/>
      <c r="I63" s="172"/>
      <c r="J63" s="172"/>
    </row>
    <row r="64" spans="1:10">
      <c r="A64" s="316" t="s">
        <v>267</v>
      </c>
      <c r="B64" s="317"/>
      <c r="C64" s="317"/>
      <c r="D64" s="317"/>
      <c r="E64" s="317"/>
      <c r="F64" s="196"/>
      <c r="G64" s="196"/>
      <c r="H64" s="196"/>
      <c r="I64" s="196"/>
      <c r="J64" s="196"/>
    </row>
    <row r="65" spans="1:10" ht="31.5">
      <c r="A65" s="132" t="s">
        <v>268</v>
      </c>
      <c r="B65" s="132" t="s">
        <v>258</v>
      </c>
      <c r="C65" s="129" t="s">
        <v>259</v>
      </c>
      <c r="D65" s="129" t="s">
        <v>260</v>
      </c>
      <c r="E65" s="129" t="s">
        <v>261</v>
      </c>
      <c r="F65" s="196"/>
      <c r="G65" s="196"/>
      <c r="H65" s="196"/>
      <c r="I65" s="196"/>
      <c r="J65" s="196"/>
    </row>
    <row r="66" spans="1:10" ht="31.5">
      <c r="A66" s="25" t="s">
        <v>205</v>
      </c>
      <c r="B66" s="129">
        <v>139</v>
      </c>
      <c r="C66" s="129">
        <v>139</v>
      </c>
      <c r="D66" s="129">
        <v>138</v>
      </c>
      <c r="E66" s="129">
        <v>133</v>
      </c>
      <c r="F66" s="196"/>
      <c r="G66" s="196"/>
      <c r="H66" s="196"/>
      <c r="I66" s="196"/>
      <c r="J66" s="196"/>
    </row>
    <row r="67" spans="1:10">
      <c r="A67" s="25" t="s">
        <v>206</v>
      </c>
      <c r="B67" s="129">
        <v>68</v>
      </c>
      <c r="C67" s="129">
        <v>68</v>
      </c>
      <c r="D67" s="129">
        <v>61</v>
      </c>
      <c r="E67" s="129">
        <v>61</v>
      </c>
      <c r="F67" s="196"/>
      <c r="G67" s="196"/>
      <c r="H67" s="196"/>
      <c r="I67" s="196"/>
      <c r="J67" s="196"/>
    </row>
    <row r="68" spans="1:10">
      <c r="A68" s="25" t="s">
        <v>207</v>
      </c>
      <c r="B68" s="129"/>
      <c r="C68" s="129"/>
      <c r="D68" s="129"/>
      <c r="E68" s="129"/>
      <c r="F68" s="196"/>
      <c r="G68" s="196"/>
      <c r="H68" s="196"/>
      <c r="I68" s="196"/>
      <c r="J68" s="196"/>
    </row>
    <row r="69" spans="1:10" ht="31.5">
      <c r="A69" s="25" t="s">
        <v>208</v>
      </c>
      <c r="B69" s="129">
        <v>319</v>
      </c>
      <c r="C69" s="129">
        <v>100</v>
      </c>
      <c r="D69" s="129">
        <v>267</v>
      </c>
      <c r="E69" s="129">
        <v>265</v>
      </c>
      <c r="F69" s="209" t="s">
        <v>718</v>
      </c>
      <c r="G69" s="196"/>
      <c r="H69" s="196"/>
      <c r="I69" s="196"/>
      <c r="J69" s="196"/>
    </row>
    <row r="70" spans="1:10">
      <c r="A70" s="25" t="s">
        <v>209</v>
      </c>
      <c r="B70" s="129"/>
      <c r="C70" s="129"/>
      <c r="D70" s="129"/>
      <c r="E70" s="129"/>
      <c r="F70" s="196"/>
      <c r="G70" s="196"/>
      <c r="H70" s="196"/>
      <c r="I70" s="196"/>
      <c r="J70" s="196"/>
    </row>
    <row r="71" spans="1:10">
      <c r="A71" s="25" t="s">
        <v>210</v>
      </c>
      <c r="B71" s="129"/>
      <c r="C71" s="129"/>
      <c r="D71" s="129"/>
      <c r="E71" s="129"/>
      <c r="F71" s="196"/>
      <c r="G71" s="196"/>
      <c r="H71" s="196"/>
      <c r="I71" s="196"/>
      <c r="J71" s="196"/>
    </row>
    <row r="72" spans="1:10">
      <c r="A72" s="25" t="s">
        <v>211</v>
      </c>
      <c r="B72" s="129">
        <v>253</v>
      </c>
      <c r="C72" s="129">
        <v>252</v>
      </c>
      <c r="D72" s="129">
        <v>252</v>
      </c>
      <c r="E72" s="129">
        <v>252</v>
      </c>
      <c r="F72" s="196"/>
      <c r="G72" s="196"/>
      <c r="H72" s="196"/>
      <c r="I72" s="196"/>
      <c r="J72" s="196"/>
    </row>
    <row r="73" spans="1:10">
      <c r="A73" s="25" t="s">
        <v>212</v>
      </c>
      <c r="B73" s="129">
        <v>52</v>
      </c>
      <c r="C73" s="129">
        <v>52</v>
      </c>
      <c r="D73" s="129">
        <v>51</v>
      </c>
      <c r="E73" s="129">
        <v>49</v>
      </c>
      <c r="F73" s="196"/>
      <c r="G73" s="196"/>
      <c r="H73" s="196"/>
      <c r="I73" s="196"/>
      <c r="J73" s="196"/>
    </row>
    <row r="74" spans="1:10">
      <c r="A74" s="25" t="s">
        <v>213</v>
      </c>
      <c r="B74" s="129">
        <v>51</v>
      </c>
      <c r="C74" s="129">
        <v>45</v>
      </c>
      <c r="D74" s="129">
        <v>39</v>
      </c>
      <c r="E74" s="129">
        <v>38</v>
      </c>
      <c r="F74" s="196"/>
      <c r="G74" s="196"/>
      <c r="H74" s="196"/>
      <c r="I74" s="196"/>
      <c r="J74" s="196"/>
    </row>
    <row r="75" spans="1:10" ht="31.5">
      <c r="A75" s="25" t="s">
        <v>214</v>
      </c>
      <c r="B75" s="132">
        <v>17</v>
      </c>
      <c r="C75" s="129">
        <v>17</v>
      </c>
      <c r="D75" s="129">
        <v>16</v>
      </c>
      <c r="E75" s="129">
        <v>16</v>
      </c>
      <c r="F75" s="196"/>
      <c r="G75" s="196"/>
      <c r="H75" s="196"/>
      <c r="I75" s="196"/>
      <c r="J75" s="196"/>
    </row>
    <row r="76" spans="1:10">
      <c r="A76" s="25" t="s">
        <v>215</v>
      </c>
      <c r="B76" s="129"/>
      <c r="C76" s="129"/>
      <c r="D76" s="129"/>
      <c r="E76" s="129"/>
      <c r="F76" s="196"/>
      <c r="G76" s="196"/>
      <c r="H76" s="196"/>
      <c r="I76" s="196"/>
      <c r="J76" s="196"/>
    </row>
    <row r="77" spans="1:10" ht="47.25">
      <c r="A77" s="25" t="s">
        <v>216</v>
      </c>
      <c r="B77" s="129"/>
      <c r="C77" s="129"/>
      <c r="D77" s="129"/>
      <c r="E77" s="129"/>
      <c r="F77" s="196"/>
      <c r="G77" s="196"/>
      <c r="H77" s="196"/>
      <c r="I77" s="196"/>
      <c r="J77" s="196"/>
    </row>
    <row r="78" spans="1:10">
      <c r="A78" s="25" t="s">
        <v>217</v>
      </c>
      <c r="B78" s="129"/>
      <c r="C78" s="129"/>
      <c r="D78" s="129"/>
      <c r="E78" s="129"/>
      <c r="F78" s="196"/>
      <c r="G78" s="196"/>
      <c r="H78" s="196"/>
      <c r="I78" s="196"/>
      <c r="J78" s="196"/>
    </row>
    <row r="79" spans="1:10">
      <c r="A79" s="25" t="s">
        <v>218</v>
      </c>
      <c r="B79" s="129"/>
      <c r="C79" s="129"/>
      <c r="D79" s="129"/>
      <c r="E79" s="129"/>
      <c r="F79" s="196"/>
      <c r="G79" s="196"/>
      <c r="H79" s="196"/>
      <c r="I79" s="196"/>
      <c r="J79" s="196"/>
    </row>
    <row r="80" spans="1:10">
      <c r="A80" s="25" t="s">
        <v>219</v>
      </c>
      <c r="B80" s="129"/>
      <c r="C80" s="129"/>
      <c r="D80" s="129"/>
      <c r="E80" s="129"/>
      <c r="F80" s="196"/>
      <c r="G80" s="196"/>
      <c r="H80" s="196"/>
      <c r="I80" s="196"/>
      <c r="J80" s="196"/>
    </row>
    <row r="81" spans="1:10">
      <c r="A81" s="25" t="s">
        <v>220</v>
      </c>
      <c r="B81" s="129"/>
      <c r="C81" s="129"/>
      <c r="D81" s="129"/>
      <c r="E81" s="129"/>
      <c r="F81" s="196"/>
      <c r="G81" s="196"/>
      <c r="H81" s="196"/>
      <c r="I81" s="196"/>
      <c r="J81" s="196"/>
    </row>
    <row r="82" spans="1:10">
      <c r="A82" s="25" t="s">
        <v>221</v>
      </c>
      <c r="B82" s="129"/>
      <c r="C82" s="129"/>
      <c r="D82" s="129"/>
      <c r="E82" s="129"/>
      <c r="F82" s="196"/>
      <c r="G82" s="196"/>
      <c r="H82" s="196"/>
      <c r="I82" s="196"/>
      <c r="J82" s="196"/>
    </row>
    <row r="83" spans="1:10">
      <c r="A83" s="25" t="s">
        <v>222</v>
      </c>
      <c r="B83" s="129"/>
      <c r="C83" s="129"/>
      <c r="D83" s="129"/>
      <c r="E83" s="129"/>
      <c r="F83" s="196"/>
      <c r="G83" s="196"/>
      <c r="H83" s="196"/>
      <c r="I83" s="196"/>
      <c r="J83" s="196"/>
    </row>
    <row r="84" spans="1:10">
      <c r="A84" s="25" t="s">
        <v>223</v>
      </c>
      <c r="B84" s="129"/>
      <c r="C84" s="129"/>
      <c r="D84" s="129"/>
      <c r="E84" s="129"/>
      <c r="F84" s="196"/>
      <c r="G84" s="196"/>
      <c r="H84" s="196"/>
      <c r="I84" s="196"/>
      <c r="J84" s="196"/>
    </row>
    <row r="85" spans="1:10">
      <c r="A85" s="25" t="s">
        <v>224</v>
      </c>
      <c r="B85" s="129">
        <v>141</v>
      </c>
      <c r="C85" s="129">
        <v>130</v>
      </c>
      <c r="D85" s="129">
        <v>77</v>
      </c>
      <c r="E85" s="129">
        <v>54</v>
      </c>
      <c r="F85" s="196"/>
      <c r="G85" s="196"/>
      <c r="H85" s="196"/>
      <c r="I85" s="196"/>
      <c r="J85" s="196"/>
    </row>
    <row r="86" spans="1:10">
      <c r="A86" s="25" t="s">
        <v>225</v>
      </c>
      <c r="B86" s="129"/>
      <c r="C86" s="129"/>
      <c r="D86" s="129"/>
      <c r="E86" s="129"/>
      <c r="F86" s="196"/>
      <c r="G86" s="196"/>
      <c r="H86" s="196"/>
      <c r="I86" s="196"/>
      <c r="J86" s="196"/>
    </row>
    <row r="87" spans="1:10">
      <c r="A87" s="25" t="s">
        <v>226</v>
      </c>
      <c r="B87" s="129"/>
      <c r="C87" s="129"/>
      <c r="D87" s="129"/>
      <c r="E87" s="129"/>
      <c r="F87" s="196"/>
      <c r="G87" s="196"/>
      <c r="H87" s="196"/>
      <c r="I87" s="196"/>
      <c r="J87" s="196"/>
    </row>
    <row r="88" spans="1:10">
      <c r="A88" s="25" t="s">
        <v>227</v>
      </c>
      <c r="B88" s="129"/>
      <c r="C88" s="129"/>
      <c r="D88" s="129"/>
      <c r="E88" s="129"/>
      <c r="F88" s="196"/>
      <c r="G88" s="196"/>
      <c r="H88" s="196"/>
      <c r="I88" s="196"/>
      <c r="J88" s="196"/>
    </row>
    <row r="89" spans="1:10">
      <c r="A89" s="25" t="s">
        <v>228</v>
      </c>
      <c r="B89" s="129"/>
      <c r="C89" s="129"/>
      <c r="D89" s="129"/>
      <c r="E89" s="129"/>
      <c r="F89" s="196"/>
      <c r="G89" s="196"/>
      <c r="H89" s="196"/>
      <c r="I89" s="196"/>
      <c r="J89" s="196"/>
    </row>
    <row r="90" spans="1:10">
      <c r="A90" s="25" t="s">
        <v>229</v>
      </c>
      <c r="B90" s="129"/>
      <c r="C90" s="129"/>
      <c r="D90" s="129"/>
      <c r="E90" s="129"/>
      <c r="F90" s="196"/>
      <c r="G90" s="196"/>
      <c r="H90" s="196"/>
      <c r="I90" s="196"/>
      <c r="J90" s="196"/>
    </row>
    <row r="91" spans="1:10">
      <c r="A91" s="25" t="s">
        <v>230</v>
      </c>
      <c r="B91" s="129">
        <v>17</v>
      </c>
      <c r="C91" s="129">
        <v>17</v>
      </c>
      <c r="D91" s="129">
        <v>15</v>
      </c>
      <c r="E91" s="129">
        <v>14</v>
      </c>
      <c r="F91" s="196"/>
      <c r="G91" s="196"/>
      <c r="H91" s="196"/>
      <c r="I91" s="196"/>
      <c r="J91" s="196"/>
    </row>
    <row r="92" spans="1:10" ht="31.5">
      <c r="A92" s="132" t="s">
        <v>231</v>
      </c>
      <c r="B92" s="129">
        <v>16</v>
      </c>
      <c r="C92" s="129">
        <v>13</v>
      </c>
      <c r="D92" s="129">
        <v>13</v>
      </c>
      <c r="E92" s="129">
        <v>13</v>
      </c>
      <c r="F92" s="196"/>
      <c r="G92" s="196"/>
      <c r="H92" s="196"/>
      <c r="I92" s="196"/>
      <c r="J92" s="196"/>
    </row>
    <row r="93" spans="1:10">
      <c r="A93" s="210" t="s">
        <v>181</v>
      </c>
      <c r="B93" s="167">
        <f>SUM(B66:B92)</f>
        <v>1073</v>
      </c>
      <c r="C93" s="167">
        <f>SUM(C66:C92)</f>
        <v>833</v>
      </c>
      <c r="D93" s="167">
        <f>SUM(D66:D92)</f>
        <v>929</v>
      </c>
      <c r="E93" s="167">
        <f>SUM(E66:E92)</f>
        <v>895</v>
      </c>
      <c r="F93" s="211"/>
      <c r="G93" s="211"/>
      <c r="H93" s="211"/>
      <c r="I93" s="211"/>
      <c r="J93" s="211"/>
    </row>
    <row r="94" spans="1:10">
      <c r="A94" s="32"/>
      <c r="B94" s="125"/>
      <c r="C94" s="125"/>
      <c r="D94" s="125"/>
      <c r="E94" s="125"/>
      <c r="F94" s="196"/>
      <c r="G94" s="196"/>
      <c r="H94" s="196"/>
      <c r="I94" s="196"/>
      <c r="J94" s="196"/>
    </row>
    <row r="95" spans="1:10">
      <c r="A95" s="43" t="s">
        <v>269</v>
      </c>
      <c r="B95" s="129"/>
      <c r="C95" s="129"/>
      <c r="D95" s="129"/>
      <c r="E95" s="129"/>
      <c r="F95" s="196"/>
      <c r="G95" s="196"/>
      <c r="H95" s="196"/>
      <c r="I95" s="196"/>
      <c r="J95" s="196"/>
    </row>
    <row r="96" spans="1:10" ht="31.5">
      <c r="A96" s="132" t="s">
        <v>268</v>
      </c>
      <c r="B96" s="132" t="s">
        <v>258</v>
      </c>
      <c r="C96" s="129" t="s">
        <v>259</v>
      </c>
      <c r="D96" s="129" t="s">
        <v>260</v>
      </c>
      <c r="E96" s="129" t="s">
        <v>261</v>
      </c>
      <c r="F96" s="196"/>
      <c r="G96" s="196"/>
      <c r="H96" s="196"/>
      <c r="I96" s="196"/>
      <c r="J96" s="196"/>
    </row>
    <row r="97" spans="1:10" ht="31.5">
      <c r="A97" s="25" t="s">
        <v>205</v>
      </c>
      <c r="B97" s="129"/>
      <c r="C97" s="129"/>
      <c r="D97" s="129"/>
      <c r="E97" s="129"/>
      <c r="F97" s="196"/>
      <c r="G97" s="196"/>
      <c r="H97" s="196"/>
      <c r="I97" s="196"/>
      <c r="J97" s="196"/>
    </row>
    <row r="98" spans="1:10">
      <c r="A98" s="25" t="s">
        <v>206</v>
      </c>
      <c r="B98" s="129">
        <v>1</v>
      </c>
      <c r="C98" s="129">
        <v>0</v>
      </c>
      <c r="D98" s="129">
        <v>0</v>
      </c>
      <c r="E98" s="129">
        <v>0</v>
      </c>
      <c r="F98" s="196"/>
      <c r="G98" s="196"/>
      <c r="H98" s="196"/>
      <c r="I98" s="196"/>
      <c r="J98" s="196"/>
    </row>
    <row r="99" spans="1:10">
      <c r="A99" s="25" t="s">
        <v>207</v>
      </c>
      <c r="B99" s="129"/>
      <c r="C99" s="129"/>
      <c r="D99" s="129"/>
      <c r="E99" s="129"/>
      <c r="F99" s="196"/>
      <c r="G99" s="196"/>
      <c r="H99" s="196"/>
      <c r="I99" s="196"/>
      <c r="J99" s="196"/>
    </row>
    <row r="100" spans="1:10" ht="31.5">
      <c r="A100" s="25" t="s">
        <v>208</v>
      </c>
      <c r="B100" s="129">
        <v>2</v>
      </c>
      <c r="C100" s="129">
        <v>2</v>
      </c>
      <c r="D100" s="129">
        <v>2</v>
      </c>
      <c r="E100" s="129">
        <v>2</v>
      </c>
      <c r="F100" s="196"/>
      <c r="G100" s="196"/>
      <c r="H100" s="196"/>
      <c r="I100" s="196"/>
      <c r="J100" s="196"/>
    </row>
    <row r="101" spans="1:10">
      <c r="A101" s="25" t="s">
        <v>209</v>
      </c>
      <c r="B101" s="129"/>
      <c r="C101" s="129"/>
      <c r="D101" s="129"/>
      <c r="E101" s="129"/>
      <c r="F101" s="196"/>
      <c r="G101" s="196"/>
      <c r="H101" s="196"/>
      <c r="I101" s="196"/>
      <c r="J101" s="196"/>
    </row>
    <row r="102" spans="1:10">
      <c r="A102" s="25" t="s">
        <v>210</v>
      </c>
      <c r="B102" s="129"/>
      <c r="C102" s="129"/>
      <c r="D102" s="129"/>
      <c r="E102" s="129"/>
      <c r="F102" s="196"/>
      <c r="G102" s="196"/>
      <c r="H102" s="196"/>
      <c r="I102" s="196"/>
      <c r="J102" s="196"/>
    </row>
    <row r="103" spans="1:10">
      <c r="A103" s="25" t="s">
        <v>211</v>
      </c>
      <c r="B103" s="129">
        <v>0</v>
      </c>
      <c r="C103" s="129">
        <v>0</v>
      </c>
      <c r="D103" s="129">
        <v>0</v>
      </c>
      <c r="E103" s="129">
        <v>0</v>
      </c>
      <c r="F103" s="196"/>
      <c r="G103" s="196"/>
      <c r="H103" s="196"/>
      <c r="I103" s="196"/>
      <c r="J103" s="196"/>
    </row>
    <row r="104" spans="1:10">
      <c r="A104" s="25" t="s">
        <v>212</v>
      </c>
      <c r="B104" s="129"/>
      <c r="C104" s="129"/>
      <c r="D104" s="129"/>
      <c r="E104" s="129"/>
      <c r="F104" s="196"/>
      <c r="G104" s="196"/>
      <c r="H104" s="196"/>
      <c r="I104" s="196"/>
      <c r="J104" s="196"/>
    </row>
    <row r="105" spans="1:10">
      <c r="A105" s="25" t="s">
        <v>213</v>
      </c>
      <c r="B105" s="129"/>
      <c r="C105" s="129"/>
      <c r="D105" s="129"/>
      <c r="E105" s="129"/>
      <c r="F105" s="196"/>
      <c r="G105" s="196"/>
      <c r="H105" s="196"/>
      <c r="I105" s="196"/>
      <c r="J105" s="196"/>
    </row>
    <row r="106" spans="1:10" ht="31.5">
      <c r="A106" s="25" t="s">
        <v>214</v>
      </c>
      <c r="B106" s="129"/>
      <c r="C106" s="129"/>
      <c r="D106" s="129"/>
      <c r="E106" s="129"/>
      <c r="F106" s="196"/>
      <c r="G106" s="196"/>
      <c r="H106" s="196"/>
      <c r="I106" s="196"/>
      <c r="J106" s="196"/>
    </row>
    <row r="107" spans="1:10">
      <c r="A107" s="25" t="s">
        <v>215</v>
      </c>
      <c r="B107" s="129"/>
      <c r="C107" s="129"/>
      <c r="D107" s="129"/>
      <c r="E107" s="129"/>
      <c r="F107" s="196"/>
      <c r="G107" s="196"/>
      <c r="H107" s="196"/>
      <c r="I107" s="196"/>
      <c r="J107" s="196"/>
    </row>
    <row r="108" spans="1:10" ht="47.25">
      <c r="A108" s="25" t="s">
        <v>216</v>
      </c>
      <c r="B108" s="129"/>
      <c r="C108" s="129"/>
      <c r="D108" s="129"/>
      <c r="E108" s="129"/>
      <c r="F108" s="196"/>
      <c r="G108" s="196"/>
      <c r="H108" s="196"/>
      <c r="I108" s="196"/>
      <c r="J108" s="196"/>
    </row>
    <row r="109" spans="1:10">
      <c r="A109" s="25" t="s">
        <v>217</v>
      </c>
      <c r="B109" s="129"/>
      <c r="C109" s="129"/>
      <c r="D109" s="129"/>
      <c r="E109" s="129"/>
      <c r="F109" s="196"/>
      <c r="G109" s="196"/>
      <c r="H109" s="196"/>
      <c r="I109" s="196"/>
      <c r="J109" s="196"/>
    </row>
    <row r="110" spans="1:10">
      <c r="A110" s="25" t="s">
        <v>218</v>
      </c>
      <c r="B110" s="129"/>
      <c r="C110" s="129"/>
      <c r="D110" s="129"/>
      <c r="E110" s="129"/>
      <c r="F110" s="196"/>
      <c r="G110" s="196"/>
      <c r="H110" s="196"/>
      <c r="I110" s="196"/>
      <c r="J110" s="196"/>
    </row>
    <row r="111" spans="1:10">
      <c r="A111" s="25" t="s">
        <v>219</v>
      </c>
      <c r="B111" s="129"/>
      <c r="C111" s="129"/>
      <c r="D111" s="129"/>
      <c r="E111" s="129"/>
      <c r="F111" s="196"/>
      <c r="G111" s="196"/>
      <c r="H111" s="196"/>
      <c r="I111" s="196"/>
      <c r="J111" s="196"/>
    </row>
    <row r="112" spans="1:10">
      <c r="A112" s="25" t="s">
        <v>220</v>
      </c>
      <c r="B112" s="129"/>
      <c r="C112" s="129"/>
      <c r="D112" s="129"/>
      <c r="E112" s="129"/>
      <c r="F112" s="196"/>
      <c r="G112" s="196"/>
      <c r="H112" s="196"/>
      <c r="I112" s="196"/>
      <c r="J112" s="196"/>
    </row>
    <row r="113" spans="1:10">
      <c r="A113" s="25" t="s">
        <v>221</v>
      </c>
      <c r="B113" s="129"/>
      <c r="C113" s="129"/>
      <c r="D113" s="129"/>
      <c r="E113" s="129"/>
      <c r="F113" s="196"/>
      <c r="G113" s="196"/>
      <c r="H113" s="196"/>
      <c r="I113" s="196"/>
      <c r="J113" s="196"/>
    </row>
    <row r="114" spans="1:10">
      <c r="A114" s="25" t="s">
        <v>222</v>
      </c>
      <c r="B114" s="129"/>
      <c r="C114" s="129"/>
      <c r="D114" s="129"/>
      <c r="E114" s="129"/>
      <c r="F114" s="196"/>
      <c r="G114" s="196"/>
      <c r="H114" s="196"/>
      <c r="I114" s="196"/>
      <c r="J114" s="196"/>
    </row>
    <row r="115" spans="1:10">
      <c r="A115" s="25" t="s">
        <v>223</v>
      </c>
      <c r="B115" s="129"/>
      <c r="C115" s="129"/>
      <c r="D115" s="129"/>
      <c r="E115" s="129"/>
      <c r="F115" s="196"/>
      <c r="G115" s="196"/>
      <c r="H115" s="196"/>
      <c r="I115" s="196"/>
      <c r="J115" s="196"/>
    </row>
    <row r="116" spans="1:10">
      <c r="A116" s="25" t="s">
        <v>224</v>
      </c>
      <c r="B116" s="129">
        <v>2</v>
      </c>
      <c r="C116" s="129">
        <v>2</v>
      </c>
      <c r="D116" s="129">
        <v>2</v>
      </c>
      <c r="E116" s="129">
        <v>0</v>
      </c>
      <c r="F116" s="196"/>
      <c r="G116" s="196"/>
      <c r="H116" s="196"/>
      <c r="I116" s="196"/>
      <c r="J116" s="196"/>
    </row>
    <row r="117" spans="1:10">
      <c r="A117" s="25" t="s">
        <v>225</v>
      </c>
      <c r="B117" s="129"/>
      <c r="C117" s="129"/>
      <c r="D117" s="129"/>
      <c r="E117" s="129"/>
      <c r="F117" s="196"/>
      <c r="G117" s="196"/>
      <c r="H117" s="196"/>
      <c r="I117" s="196"/>
      <c r="J117" s="196"/>
    </row>
    <row r="118" spans="1:10">
      <c r="A118" s="25" t="s">
        <v>226</v>
      </c>
      <c r="B118" s="129"/>
      <c r="C118" s="129"/>
      <c r="D118" s="129"/>
      <c r="E118" s="129"/>
      <c r="F118" s="196"/>
      <c r="G118" s="196"/>
      <c r="H118" s="196"/>
      <c r="I118" s="196"/>
      <c r="J118" s="196"/>
    </row>
    <row r="119" spans="1:10">
      <c r="A119" s="25" t="s">
        <v>227</v>
      </c>
      <c r="B119" s="129"/>
      <c r="C119" s="129"/>
      <c r="D119" s="129"/>
      <c r="E119" s="129"/>
      <c r="F119" s="196"/>
      <c r="G119" s="196"/>
      <c r="H119" s="196"/>
      <c r="I119" s="196"/>
      <c r="J119" s="196"/>
    </row>
    <row r="120" spans="1:10">
      <c r="A120" s="25" t="s">
        <v>228</v>
      </c>
      <c r="B120" s="129"/>
      <c r="C120" s="129"/>
      <c r="D120" s="129"/>
      <c r="E120" s="129"/>
      <c r="F120" s="196"/>
      <c r="G120" s="196"/>
      <c r="H120" s="196"/>
      <c r="I120" s="196"/>
      <c r="J120" s="196"/>
    </row>
    <row r="121" spans="1:10">
      <c r="A121" s="25" t="s">
        <v>229</v>
      </c>
      <c r="B121" s="129"/>
      <c r="C121" s="129"/>
      <c r="D121" s="129"/>
      <c r="E121" s="129"/>
      <c r="F121" s="196"/>
      <c r="G121" s="196"/>
      <c r="H121" s="196"/>
      <c r="I121" s="196"/>
      <c r="J121" s="196"/>
    </row>
    <row r="122" spans="1:10">
      <c r="A122" s="25" t="s">
        <v>230</v>
      </c>
      <c r="B122" s="129"/>
      <c r="C122" s="129"/>
      <c r="D122" s="129"/>
      <c r="E122" s="129"/>
      <c r="F122" s="196"/>
      <c r="G122" s="196"/>
      <c r="H122" s="196"/>
      <c r="I122" s="196"/>
      <c r="J122" s="196"/>
    </row>
    <row r="123" spans="1:10" ht="31.5">
      <c r="A123" s="132" t="s">
        <v>231</v>
      </c>
      <c r="B123" s="129">
        <v>2</v>
      </c>
      <c r="C123" s="129">
        <v>2</v>
      </c>
      <c r="D123" s="129">
        <v>2</v>
      </c>
      <c r="E123" s="129">
        <v>2</v>
      </c>
      <c r="F123" s="196"/>
      <c r="G123" s="196"/>
      <c r="H123" s="196"/>
      <c r="I123" s="196"/>
      <c r="J123" s="196"/>
    </row>
    <row r="124" spans="1:10" ht="18.75">
      <c r="A124" s="212" t="s">
        <v>181</v>
      </c>
      <c r="B124" s="194">
        <f>SUM(B98:B123)</f>
        <v>7</v>
      </c>
      <c r="C124" s="194">
        <f>SUM(C97:C123)</f>
        <v>6</v>
      </c>
      <c r="D124" s="194">
        <f>SUM(D97:D123)</f>
        <v>6</v>
      </c>
      <c r="E124" s="194">
        <f>SUM(E97:E123)</f>
        <v>4</v>
      </c>
      <c r="F124" s="213"/>
      <c r="G124" s="213"/>
      <c r="H124" s="213"/>
      <c r="I124" s="213"/>
      <c r="J124" s="213"/>
    </row>
    <row r="125" spans="1:10" ht="31.5">
      <c r="A125" s="32" t="s">
        <v>719</v>
      </c>
      <c r="B125" s="125"/>
      <c r="C125" s="125"/>
      <c r="D125" s="125"/>
      <c r="E125" s="125"/>
      <c r="F125" s="196"/>
      <c r="G125" s="196"/>
      <c r="H125" s="196"/>
      <c r="I125" s="196"/>
      <c r="J125" s="196"/>
    </row>
    <row r="126" spans="1:10">
      <c r="A126" s="32"/>
      <c r="B126" s="11"/>
      <c r="C126" s="11"/>
      <c r="D126" s="11"/>
      <c r="E126" s="11"/>
    </row>
    <row r="127" spans="1:10">
      <c r="A127" s="32"/>
      <c r="B127" s="11"/>
      <c r="C127" s="11"/>
      <c r="D127" s="11"/>
      <c r="E127" s="11"/>
    </row>
    <row r="128" spans="1:10">
      <c r="A128" s="32"/>
      <c r="B128" s="11"/>
      <c r="C128" s="11"/>
      <c r="D128" s="11"/>
      <c r="E128" s="11"/>
    </row>
    <row r="129" spans="1:5">
      <c r="A129" s="32"/>
      <c r="B129" s="11"/>
      <c r="C129" s="11"/>
      <c r="D129" s="11"/>
      <c r="E129" s="11"/>
    </row>
    <row r="130" spans="1:5">
      <c r="A130" s="32"/>
      <c r="B130" s="11"/>
      <c r="C130" s="11"/>
      <c r="D130" s="11"/>
      <c r="E130" s="11"/>
    </row>
    <row r="131" spans="1:5">
      <c r="A131" s="14"/>
      <c r="B131" s="11"/>
      <c r="C131" s="11"/>
      <c r="D131" s="11"/>
      <c r="E131" s="11"/>
    </row>
    <row r="132" spans="1:5">
      <c r="A132" s="32"/>
      <c r="B132" s="11"/>
      <c r="C132" s="11"/>
      <c r="D132" s="11"/>
      <c r="E132" s="11"/>
    </row>
  </sheetData>
  <mergeCells count="4">
    <mergeCell ref="A33:J33"/>
    <mergeCell ref="A64:E64"/>
    <mergeCell ref="A1:J1"/>
    <mergeCell ref="A2:J2"/>
  </mergeCells>
  <phoneticPr fontId="2" type="noConversion"/>
  <pageMargins left="0.75" right="0.75" top="1" bottom="1" header="0.4921259845" footer="0.4921259845"/>
  <pageSetup paperSize="9" scale="74" orientation="landscape" r:id="rId1"/>
  <headerFooter alignWithMargins="0"/>
  <rowBreaks count="3" manualBreakCount="3">
    <brk id="32" max="16383" man="1"/>
    <brk id="63" max="16383" man="1"/>
    <brk id="94" max="16383" man="1"/>
  </rowBreaks>
</worksheet>
</file>

<file path=xl/worksheets/sheet7.xml><?xml version="1.0" encoding="utf-8"?>
<worksheet xmlns="http://schemas.openxmlformats.org/spreadsheetml/2006/main" xmlns:r="http://schemas.openxmlformats.org/officeDocument/2006/relationships">
  <dimension ref="A1:L219"/>
  <sheetViews>
    <sheetView view="pageBreakPreview" zoomScaleSheetLayoutView="100" workbookViewId="0">
      <selection sqref="A1:K128"/>
    </sheetView>
  </sheetViews>
  <sheetFormatPr defaultRowHeight="15.75"/>
  <cols>
    <col min="1" max="1" width="24.125" customWidth="1"/>
    <col min="2" max="10" width="10.625" customWidth="1"/>
  </cols>
  <sheetData>
    <row r="1" spans="1:12" ht="31.5" customHeight="1">
      <c r="A1" s="318" t="s">
        <v>348</v>
      </c>
      <c r="B1" s="319"/>
      <c r="C1" s="319"/>
      <c r="D1" s="319"/>
      <c r="E1" s="319"/>
      <c r="F1" s="319"/>
      <c r="G1" s="319"/>
      <c r="H1" s="319"/>
      <c r="I1" s="319"/>
      <c r="J1" s="319"/>
      <c r="K1" s="320"/>
    </row>
    <row r="2" spans="1:12">
      <c r="A2" s="16"/>
      <c r="B2" s="130"/>
      <c r="C2" s="130"/>
      <c r="D2" s="130"/>
      <c r="E2" s="130"/>
      <c r="F2" s="130"/>
      <c r="G2" s="214"/>
      <c r="H2" s="214"/>
      <c r="I2" s="214"/>
      <c r="J2" s="214"/>
      <c r="K2" s="16"/>
    </row>
    <row r="3" spans="1:12">
      <c r="A3" s="316" t="s">
        <v>249</v>
      </c>
      <c r="B3" s="316"/>
      <c r="C3" s="316"/>
      <c r="D3" s="316"/>
      <c r="E3" s="316"/>
      <c r="F3" s="316"/>
      <c r="G3" s="316"/>
      <c r="H3" s="316"/>
      <c r="I3" s="316"/>
      <c r="J3" s="316"/>
      <c r="K3" s="21"/>
      <c r="L3" s="11"/>
    </row>
    <row r="4" spans="1:12" ht="31.5">
      <c r="A4" s="8" t="s">
        <v>256</v>
      </c>
      <c r="B4" s="8" t="s">
        <v>257</v>
      </c>
      <c r="C4" s="8" t="s">
        <v>258</v>
      </c>
      <c r="D4" s="26" t="s">
        <v>259</v>
      </c>
      <c r="E4" s="26" t="s">
        <v>260</v>
      </c>
      <c r="F4" s="26" t="s">
        <v>261</v>
      </c>
      <c r="G4" s="215" t="s">
        <v>262</v>
      </c>
      <c r="H4" s="215" t="s">
        <v>263</v>
      </c>
      <c r="I4" s="215" t="s">
        <v>264</v>
      </c>
      <c r="J4" s="215" t="s">
        <v>265</v>
      </c>
      <c r="K4" s="21"/>
      <c r="L4" s="11"/>
    </row>
    <row r="5" spans="1:12" ht="31.5">
      <c r="A5" s="25" t="s">
        <v>205</v>
      </c>
      <c r="B5" s="26"/>
      <c r="C5" s="26"/>
      <c r="D5" s="26"/>
      <c r="E5" s="26"/>
      <c r="F5" s="26"/>
      <c r="G5" s="216"/>
      <c r="H5" s="216"/>
      <c r="I5" s="216"/>
      <c r="J5" s="216"/>
      <c r="K5" s="21"/>
      <c r="L5" s="11"/>
    </row>
    <row r="6" spans="1:12">
      <c r="A6" s="25" t="s">
        <v>206</v>
      </c>
      <c r="B6" s="26">
        <v>12</v>
      </c>
      <c r="C6" s="26">
        <v>28</v>
      </c>
      <c r="D6" s="26">
        <v>27</v>
      </c>
      <c r="E6" s="26">
        <v>12</v>
      </c>
      <c r="F6" s="26">
        <v>12</v>
      </c>
      <c r="G6" s="216">
        <f>C6/B6</f>
        <v>2.3333333333333335</v>
      </c>
      <c r="H6" s="216">
        <f>E6/D6</f>
        <v>0.44444444444444442</v>
      </c>
      <c r="I6" s="216">
        <f>F6/E6</f>
        <v>1</v>
      </c>
      <c r="J6" s="216">
        <f>F6/B6</f>
        <v>1</v>
      </c>
      <c r="K6" s="21"/>
      <c r="L6" s="11"/>
    </row>
    <row r="7" spans="1:12">
      <c r="A7" s="25" t="s">
        <v>207</v>
      </c>
      <c r="B7" s="26"/>
      <c r="C7" s="26"/>
      <c r="D7" s="26"/>
      <c r="E7" s="26"/>
      <c r="F7" s="26"/>
      <c r="G7" s="216"/>
      <c r="H7" s="216"/>
      <c r="I7" s="216"/>
      <c r="J7" s="216"/>
      <c r="K7" s="21"/>
      <c r="L7" s="11"/>
    </row>
    <row r="8" spans="1:12" ht="31.5">
      <c r="A8" s="25" t="s">
        <v>208</v>
      </c>
      <c r="B8" s="26">
        <v>9</v>
      </c>
      <c r="C8" s="26">
        <v>12</v>
      </c>
      <c r="D8" s="26">
        <v>12</v>
      </c>
      <c r="E8" s="26">
        <v>9</v>
      </c>
      <c r="F8" s="26">
        <v>9</v>
      </c>
      <c r="G8" s="216">
        <f>C8/B8</f>
        <v>1.3333333333333333</v>
      </c>
      <c r="H8" s="216">
        <f>E8/D8</f>
        <v>0.75</v>
      </c>
      <c r="I8" s="216">
        <f>F8/E8</f>
        <v>1</v>
      </c>
      <c r="J8" s="216">
        <f>F8/B8</f>
        <v>1</v>
      </c>
      <c r="K8" s="21"/>
      <c r="L8" s="11"/>
    </row>
    <row r="9" spans="1:12">
      <c r="A9" s="25" t="s">
        <v>209</v>
      </c>
      <c r="B9" s="26"/>
      <c r="C9" s="26"/>
      <c r="D9" s="26"/>
      <c r="E9" s="26"/>
      <c r="F9" s="26"/>
      <c r="G9" s="216"/>
      <c r="H9" s="216"/>
      <c r="I9" s="216"/>
      <c r="J9" s="216"/>
      <c r="K9" s="21"/>
      <c r="L9" s="11"/>
    </row>
    <row r="10" spans="1:12">
      <c r="A10" s="25" t="s">
        <v>210</v>
      </c>
      <c r="B10" s="26"/>
      <c r="C10" s="26"/>
      <c r="D10" s="26"/>
      <c r="E10" s="26"/>
      <c r="F10" s="26"/>
      <c r="G10" s="216"/>
      <c r="H10" s="216"/>
      <c r="I10" s="216"/>
      <c r="J10" s="216"/>
      <c r="K10" s="21"/>
      <c r="L10" s="11"/>
    </row>
    <row r="11" spans="1:12">
      <c r="A11" s="25" t="s">
        <v>211</v>
      </c>
      <c r="B11" s="26">
        <v>18</v>
      </c>
      <c r="C11" s="26">
        <v>53</v>
      </c>
      <c r="D11" s="26">
        <v>51</v>
      </c>
      <c r="E11" s="26">
        <v>18</v>
      </c>
      <c r="F11" s="26">
        <v>18</v>
      </c>
      <c r="G11" s="216">
        <f>C11/B11</f>
        <v>2.9444444444444446</v>
      </c>
      <c r="H11" s="216">
        <f t="shared" ref="H11:I13" si="0">E11/D11</f>
        <v>0.35294117647058826</v>
      </c>
      <c r="I11" s="216">
        <f t="shared" si="0"/>
        <v>1</v>
      </c>
      <c r="J11" s="216">
        <f>F11/B11</f>
        <v>1</v>
      </c>
      <c r="K11" s="21"/>
      <c r="L11" s="11"/>
    </row>
    <row r="12" spans="1:12">
      <c r="A12" s="25" t="s">
        <v>212</v>
      </c>
      <c r="B12" s="26">
        <v>25</v>
      </c>
      <c r="C12" s="26">
        <v>40</v>
      </c>
      <c r="D12" s="26">
        <v>36</v>
      </c>
      <c r="E12" s="26">
        <v>25</v>
      </c>
      <c r="F12" s="26">
        <v>25</v>
      </c>
      <c r="G12" s="216">
        <f>C12/B12</f>
        <v>1.6</v>
      </c>
      <c r="H12" s="216">
        <f t="shared" si="0"/>
        <v>0.69444444444444442</v>
      </c>
      <c r="I12" s="216">
        <f t="shared" si="0"/>
        <v>1</v>
      </c>
      <c r="J12" s="216">
        <f>F12/B12</f>
        <v>1</v>
      </c>
      <c r="K12" s="217" t="s">
        <v>720</v>
      </c>
      <c r="L12" s="11"/>
    </row>
    <row r="13" spans="1:12">
      <c r="A13" s="25" t="s">
        <v>213</v>
      </c>
      <c r="B13" s="26">
        <v>14</v>
      </c>
      <c r="C13" s="26">
        <v>21</v>
      </c>
      <c r="D13" s="26">
        <v>21</v>
      </c>
      <c r="E13" s="26">
        <v>14</v>
      </c>
      <c r="F13" s="26">
        <v>14</v>
      </c>
      <c r="G13" s="216">
        <f>C13/B13</f>
        <v>1.5</v>
      </c>
      <c r="H13" s="216">
        <f t="shared" si="0"/>
        <v>0.66666666666666663</v>
      </c>
      <c r="I13" s="216">
        <f t="shared" si="0"/>
        <v>1</v>
      </c>
      <c r="J13" s="216">
        <f>F13/B13</f>
        <v>1</v>
      </c>
      <c r="K13" s="218" t="s">
        <v>721</v>
      </c>
      <c r="L13" s="11"/>
    </row>
    <row r="14" spans="1:12" ht="31.5">
      <c r="A14" s="25" t="s">
        <v>214</v>
      </c>
      <c r="B14" s="8"/>
      <c r="C14" s="8"/>
      <c r="D14" s="26"/>
      <c r="E14" s="26"/>
      <c r="F14" s="26"/>
      <c r="G14" s="216"/>
      <c r="H14" s="216"/>
      <c r="I14" s="216"/>
      <c r="J14" s="216"/>
      <c r="K14" s="21"/>
      <c r="L14" s="11"/>
    </row>
    <row r="15" spans="1:12">
      <c r="A15" s="25" t="s">
        <v>215</v>
      </c>
      <c r="B15" s="26"/>
      <c r="C15" s="26"/>
      <c r="D15" s="26"/>
      <c r="E15" s="26"/>
      <c r="F15" s="26"/>
      <c r="G15" s="216"/>
      <c r="H15" s="216"/>
      <c r="I15" s="216"/>
      <c r="J15" s="216"/>
      <c r="K15" s="21"/>
      <c r="L15" s="11"/>
    </row>
    <row r="16" spans="1:12" ht="47.25">
      <c r="A16" s="25" t="s">
        <v>216</v>
      </c>
      <c r="B16" s="26"/>
      <c r="C16" s="26"/>
      <c r="D16" s="26"/>
      <c r="E16" s="26"/>
      <c r="F16" s="26"/>
      <c r="G16" s="216"/>
      <c r="H16" s="216"/>
      <c r="I16" s="216"/>
      <c r="J16" s="216"/>
      <c r="K16" s="21"/>
      <c r="L16" s="11"/>
    </row>
    <row r="17" spans="1:12">
      <c r="A17" s="25" t="s">
        <v>217</v>
      </c>
      <c r="B17" s="26"/>
      <c r="C17" s="26"/>
      <c r="D17" s="26"/>
      <c r="E17" s="26"/>
      <c r="F17" s="26"/>
      <c r="G17" s="216"/>
      <c r="H17" s="216"/>
      <c r="I17" s="216"/>
      <c r="J17" s="216"/>
      <c r="K17" s="21"/>
      <c r="L17" s="11"/>
    </row>
    <row r="18" spans="1:12">
      <c r="A18" s="25" t="s">
        <v>218</v>
      </c>
      <c r="B18" s="26"/>
      <c r="C18" s="26"/>
      <c r="D18" s="26"/>
      <c r="E18" s="26"/>
      <c r="F18" s="26"/>
      <c r="G18" s="216"/>
      <c r="H18" s="216"/>
      <c r="I18" s="216"/>
      <c r="J18" s="216"/>
      <c r="K18" s="21"/>
      <c r="L18" s="11"/>
    </row>
    <row r="19" spans="1:12">
      <c r="A19" s="25" t="s">
        <v>219</v>
      </c>
      <c r="B19" s="26"/>
      <c r="C19" s="26"/>
      <c r="D19" s="26"/>
      <c r="E19" s="26"/>
      <c r="F19" s="26"/>
      <c r="G19" s="216"/>
      <c r="H19" s="216"/>
      <c r="I19" s="216"/>
      <c r="J19" s="216"/>
      <c r="K19" s="21"/>
      <c r="L19" s="11"/>
    </row>
    <row r="20" spans="1:12">
      <c r="A20" s="25" t="s">
        <v>220</v>
      </c>
      <c r="B20" s="26"/>
      <c r="C20" s="26"/>
      <c r="D20" s="26"/>
      <c r="E20" s="26"/>
      <c r="F20" s="26"/>
      <c r="G20" s="216"/>
      <c r="H20" s="216"/>
      <c r="I20" s="216"/>
      <c r="J20" s="216"/>
      <c r="K20" s="21"/>
      <c r="L20" s="11"/>
    </row>
    <row r="21" spans="1:12">
      <c r="A21" s="198" t="s">
        <v>221</v>
      </c>
      <c r="B21" s="197">
        <v>19</v>
      </c>
      <c r="C21" s="197">
        <v>24</v>
      </c>
      <c r="D21" s="197">
        <v>21</v>
      </c>
      <c r="E21" s="197">
        <v>19</v>
      </c>
      <c r="F21" s="197">
        <v>19</v>
      </c>
      <c r="G21" s="216">
        <f>C21/B21</f>
        <v>1.263157894736842</v>
      </c>
      <c r="H21" s="216">
        <f t="shared" ref="H21:I24" si="1">E21/D21</f>
        <v>0.90476190476190477</v>
      </c>
      <c r="I21" s="216">
        <f t="shared" si="1"/>
        <v>1</v>
      </c>
      <c r="J21" s="216">
        <f>F21/B21</f>
        <v>1</v>
      </c>
      <c r="K21" s="170"/>
      <c r="L21" s="11"/>
    </row>
    <row r="22" spans="1:12">
      <c r="A22" s="198" t="s">
        <v>222</v>
      </c>
      <c r="B22" s="197">
        <v>1</v>
      </c>
      <c r="C22" s="197">
        <v>1</v>
      </c>
      <c r="D22" s="197">
        <v>1</v>
      </c>
      <c r="E22" s="197">
        <v>1</v>
      </c>
      <c r="F22" s="197">
        <v>1</v>
      </c>
      <c r="G22" s="216">
        <f>C22/B22</f>
        <v>1</v>
      </c>
      <c r="H22" s="216">
        <f t="shared" si="1"/>
        <v>1</v>
      </c>
      <c r="I22" s="216">
        <f t="shared" si="1"/>
        <v>1</v>
      </c>
      <c r="J22" s="216">
        <f>F22/B22</f>
        <v>1</v>
      </c>
      <c r="K22" s="219"/>
      <c r="L22" s="11"/>
    </row>
    <row r="23" spans="1:12">
      <c r="A23" s="198" t="s">
        <v>223</v>
      </c>
      <c r="B23" s="197">
        <v>2</v>
      </c>
      <c r="C23" s="197">
        <v>3</v>
      </c>
      <c r="D23" s="197">
        <v>3</v>
      </c>
      <c r="E23" s="197">
        <v>2</v>
      </c>
      <c r="F23" s="197">
        <v>2</v>
      </c>
      <c r="G23" s="216">
        <f>C23/B23</f>
        <v>1.5</v>
      </c>
      <c r="H23" s="216">
        <f t="shared" si="1"/>
        <v>0.66666666666666663</v>
      </c>
      <c r="I23" s="216">
        <f t="shared" si="1"/>
        <v>1</v>
      </c>
      <c r="J23" s="216">
        <f>F23/B23</f>
        <v>1</v>
      </c>
      <c r="K23" s="219"/>
      <c r="L23" s="11"/>
    </row>
    <row r="24" spans="1:12">
      <c r="A24" s="198" t="s">
        <v>224</v>
      </c>
      <c r="B24" s="197">
        <v>6</v>
      </c>
      <c r="C24" s="197">
        <v>8</v>
      </c>
      <c r="D24" s="197">
        <v>7</v>
      </c>
      <c r="E24" s="197">
        <v>6</v>
      </c>
      <c r="F24" s="197">
        <v>6</v>
      </c>
      <c r="G24" s="216">
        <f>C24/B24</f>
        <v>1.3333333333333333</v>
      </c>
      <c r="H24" s="216">
        <f t="shared" si="1"/>
        <v>0.8571428571428571</v>
      </c>
      <c r="I24" s="216">
        <f t="shared" si="1"/>
        <v>1</v>
      </c>
      <c r="J24" s="216">
        <f>F24/B24</f>
        <v>1</v>
      </c>
      <c r="K24" s="219"/>
      <c r="L24" s="11"/>
    </row>
    <row r="25" spans="1:12">
      <c r="A25" s="25" t="s">
        <v>225</v>
      </c>
      <c r="B25" s="26"/>
      <c r="C25" s="26"/>
      <c r="D25" s="26"/>
      <c r="E25" s="26"/>
      <c r="F25" s="26"/>
      <c r="G25" s="216"/>
      <c r="H25" s="216"/>
      <c r="I25" s="216"/>
      <c r="J25" s="216"/>
      <c r="K25" s="21"/>
      <c r="L25" s="11"/>
    </row>
    <row r="26" spans="1:12">
      <c r="A26" s="25" t="s">
        <v>226</v>
      </c>
      <c r="B26" s="26"/>
      <c r="C26" s="26"/>
      <c r="D26" s="26"/>
      <c r="E26" s="26"/>
      <c r="F26" s="26"/>
      <c r="G26" s="216"/>
      <c r="H26" s="216"/>
      <c r="I26" s="216"/>
      <c r="J26" s="216"/>
      <c r="K26" s="21"/>
      <c r="L26" s="11"/>
    </row>
    <row r="27" spans="1:12">
      <c r="A27" s="25" t="s">
        <v>227</v>
      </c>
      <c r="B27" s="26"/>
      <c r="C27" s="26"/>
      <c r="D27" s="26"/>
      <c r="E27" s="26"/>
      <c r="F27" s="26"/>
      <c r="G27" s="216"/>
      <c r="H27" s="216"/>
      <c r="I27" s="216"/>
      <c r="J27" s="216"/>
      <c r="K27" s="21"/>
      <c r="L27" s="11"/>
    </row>
    <row r="28" spans="1:12">
      <c r="A28" s="25" t="s">
        <v>228</v>
      </c>
      <c r="B28" s="26"/>
      <c r="C28" s="26"/>
      <c r="D28" s="26"/>
      <c r="E28" s="26"/>
      <c r="F28" s="26"/>
      <c r="G28" s="216"/>
      <c r="H28" s="216"/>
      <c r="I28" s="216"/>
      <c r="J28" s="216"/>
      <c r="K28" s="21"/>
      <c r="L28" s="11"/>
    </row>
    <row r="29" spans="1:12">
      <c r="A29" s="25" t="s">
        <v>229</v>
      </c>
      <c r="B29" s="26"/>
      <c r="C29" s="26"/>
      <c r="D29" s="26"/>
      <c r="E29" s="26"/>
      <c r="F29" s="26"/>
      <c r="G29" s="216"/>
      <c r="H29" s="216"/>
      <c r="I29" s="216"/>
      <c r="J29" s="216"/>
      <c r="K29" s="21"/>
      <c r="L29" s="11"/>
    </row>
    <row r="30" spans="1:12">
      <c r="A30" s="25" t="s">
        <v>230</v>
      </c>
      <c r="B30" s="26">
        <v>12</v>
      </c>
      <c r="C30" s="26">
        <v>15</v>
      </c>
      <c r="D30" s="26">
        <v>15</v>
      </c>
      <c r="E30" s="26">
        <v>12</v>
      </c>
      <c r="F30" s="26">
        <v>12</v>
      </c>
      <c r="G30" s="216">
        <f>C30/B30</f>
        <v>1.25</v>
      </c>
      <c r="H30" s="216">
        <f t="shared" ref="H30:I32" si="2">E30/D30</f>
        <v>0.8</v>
      </c>
      <c r="I30" s="216">
        <f t="shared" si="2"/>
        <v>1</v>
      </c>
      <c r="J30" s="216">
        <f>F30/B30</f>
        <v>1</v>
      </c>
      <c r="K30" s="21"/>
      <c r="L30" s="11"/>
    </row>
    <row r="31" spans="1:12" ht="31.5">
      <c r="A31" s="132" t="s">
        <v>231</v>
      </c>
      <c r="B31" s="26">
        <v>5</v>
      </c>
      <c r="C31" s="26">
        <v>6</v>
      </c>
      <c r="D31" s="26">
        <v>5</v>
      </c>
      <c r="E31" s="26">
        <v>5</v>
      </c>
      <c r="F31" s="26">
        <v>5</v>
      </c>
      <c r="G31" s="216">
        <f>C31/B31</f>
        <v>1.2</v>
      </c>
      <c r="H31" s="216">
        <f t="shared" si="2"/>
        <v>1</v>
      </c>
      <c r="I31" s="216">
        <f t="shared" si="2"/>
        <v>1</v>
      </c>
      <c r="J31" s="216">
        <f>F31/B31</f>
        <v>1</v>
      </c>
      <c r="K31" s="21"/>
      <c r="L31" s="11"/>
    </row>
    <row r="32" spans="1:12" ht="18.75">
      <c r="A32" s="194" t="s">
        <v>181</v>
      </c>
      <c r="B32" s="220">
        <f>SUM(B5:B31)</f>
        <v>123</v>
      </c>
      <c r="C32" s="220">
        <f>SUM(C5:C31)</f>
        <v>211</v>
      </c>
      <c r="D32" s="220">
        <f>SUM(D5:D31)</f>
        <v>199</v>
      </c>
      <c r="E32" s="220">
        <f>SUM(E5:E31)</f>
        <v>123</v>
      </c>
      <c r="F32" s="221">
        <f>SUM(F5:F31)</f>
        <v>123</v>
      </c>
      <c r="G32" s="222">
        <f>C32/B32</f>
        <v>1.7154471544715446</v>
      </c>
      <c r="H32" s="222">
        <f t="shared" si="2"/>
        <v>0.61809045226130654</v>
      </c>
      <c r="I32" s="222">
        <f t="shared" si="2"/>
        <v>1</v>
      </c>
      <c r="J32" s="222">
        <f>F32/B32</f>
        <v>1</v>
      </c>
      <c r="K32" s="223"/>
      <c r="L32" s="11"/>
    </row>
    <row r="33" spans="1:12">
      <c r="A33" s="125"/>
      <c r="B33" s="224"/>
      <c r="C33" s="224"/>
      <c r="D33" s="224"/>
      <c r="E33" s="224"/>
      <c r="F33" s="224"/>
      <c r="G33" s="225"/>
      <c r="H33" s="225"/>
      <c r="I33" s="225"/>
      <c r="J33" s="225"/>
      <c r="K33" s="21"/>
      <c r="L33" s="11"/>
    </row>
    <row r="34" spans="1:12">
      <c r="A34" s="314" t="s">
        <v>250</v>
      </c>
      <c r="B34" s="314"/>
      <c r="C34" s="314"/>
      <c r="D34" s="314"/>
      <c r="E34" s="314"/>
      <c r="F34" s="314"/>
      <c r="G34" s="314"/>
      <c r="H34" s="314"/>
      <c r="I34" s="314"/>
      <c r="J34" s="314"/>
      <c r="K34" s="21"/>
      <c r="L34" s="11"/>
    </row>
    <row r="35" spans="1:12" ht="31.5">
      <c r="A35" s="8" t="s">
        <v>256</v>
      </c>
      <c r="B35" s="8" t="s">
        <v>257</v>
      </c>
      <c r="C35" s="8" t="s">
        <v>258</v>
      </c>
      <c r="D35" s="26" t="s">
        <v>259</v>
      </c>
      <c r="E35" s="26" t="s">
        <v>260</v>
      </c>
      <c r="F35" s="26" t="s">
        <v>261</v>
      </c>
      <c r="G35" s="215" t="s">
        <v>262</v>
      </c>
      <c r="H35" s="215" t="s">
        <v>263</v>
      </c>
      <c r="I35" s="215" t="s">
        <v>264</v>
      </c>
      <c r="J35" s="215" t="s">
        <v>265</v>
      </c>
      <c r="K35" s="21"/>
      <c r="L35" s="11"/>
    </row>
    <row r="36" spans="1:12" ht="31.5">
      <c r="A36" s="25" t="s">
        <v>205</v>
      </c>
      <c r="B36" s="26"/>
      <c r="C36" s="26"/>
      <c r="D36" s="26"/>
      <c r="E36" s="26"/>
      <c r="F36" s="26"/>
      <c r="G36" s="216"/>
      <c r="H36" s="216"/>
      <c r="I36" s="216"/>
      <c r="J36" s="216"/>
      <c r="K36" s="21"/>
      <c r="L36" s="11"/>
    </row>
    <row r="37" spans="1:12">
      <c r="A37" s="25" t="s">
        <v>206</v>
      </c>
      <c r="B37" s="26">
        <v>8</v>
      </c>
      <c r="C37" s="26">
        <v>9</v>
      </c>
      <c r="D37" s="26">
        <v>9</v>
      </c>
      <c r="E37" s="26">
        <v>8</v>
      </c>
      <c r="F37" s="26">
        <v>8</v>
      </c>
      <c r="G37" s="216">
        <f>C37/B37</f>
        <v>1.125</v>
      </c>
      <c r="H37" s="216">
        <f>E37/D37</f>
        <v>0.88888888888888884</v>
      </c>
      <c r="I37" s="216">
        <f>F37/E37</f>
        <v>1</v>
      </c>
      <c r="J37" s="216">
        <f>F37/B37</f>
        <v>1</v>
      </c>
      <c r="K37" s="21"/>
      <c r="L37" s="11"/>
    </row>
    <row r="38" spans="1:12">
      <c r="A38" s="25" t="s">
        <v>207</v>
      </c>
      <c r="B38" s="26"/>
      <c r="C38" s="26"/>
      <c r="D38" s="26"/>
      <c r="E38" s="26"/>
      <c r="F38" s="26"/>
      <c r="G38" s="216"/>
      <c r="H38" s="216"/>
      <c r="I38" s="216"/>
      <c r="J38" s="216"/>
      <c r="K38" s="21"/>
      <c r="L38" s="11"/>
    </row>
    <row r="39" spans="1:12" ht="31.5">
      <c r="A39" s="25" t="s">
        <v>208</v>
      </c>
      <c r="B39" s="26">
        <v>4</v>
      </c>
      <c r="C39" s="26">
        <v>8</v>
      </c>
      <c r="D39" s="26">
        <v>8</v>
      </c>
      <c r="E39" s="26">
        <v>4</v>
      </c>
      <c r="F39" s="26">
        <v>4</v>
      </c>
      <c r="G39" s="216">
        <f>C39/B39</f>
        <v>2</v>
      </c>
      <c r="H39" s="216">
        <f>E39/D39</f>
        <v>0.5</v>
      </c>
      <c r="I39" s="216">
        <f>F39/E39</f>
        <v>1</v>
      </c>
      <c r="J39" s="216">
        <f>F39/B39</f>
        <v>1</v>
      </c>
      <c r="K39" s="16"/>
    </row>
    <row r="40" spans="1:12">
      <c r="A40" s="25" t="s">
        <v>209</v>
      </c>
      <c r="B40" s="26"/>
      <c r="C40" s="26"/>
      <c r="D40" s="26"/>
      <c r="E40" s="26"/>
      <c r="F40" s="26"/>
      <c r="G40" s="216"/>
      <c r="H40" s="216"/>
      <c r="I40" s="216"/>
      <c r="J40" s="216"/>
      <c r="K40" s="16"/>
    </row>
    <row r="41" spans="1:12">
      <c r="A41" s="25" t="s">
        <v>210</v>
      </c>
      <c r="B41" s="26"/>
      <c r="C41" s="26"/>
      <c r="D41" s="26"/>
      <c r="E41" s="26"/>
      <c r="F41" s="26"/>
      <c r="G41" s="216"/>
      <c r="H41" s="216"/>
      <c r="I41" s="216"/>
      <c r="J41" s="216"/>
      <c r="K41" s="16"/>
    </row>
    <row r="42" spans="1:12">
      <c r="A42" s="25" t="s">
        <v>211</v>
      </c>
      <c r="B42" s="26"/>
      <c r="C42" s="26"/>
      <c r="D42" s="26"/>
      <c r="E42" s="26"/>
      <c r="F42" s="26"/>
      <c r="G42" s="216"/>
      <c r="H42" s="216"/>
      <c r="I42" s="216"/>
      <c r="J42" s="216"/>
      <c r="K42" s="16"/>
    </row>
    <row r="43" spans="1:12">
      <c r="A43" s="25" t="s">
        <v>212</v>
      </c>
      <c r="B43" s="26">
        <v>3</v>
      </c>
      <c r="C43" s="26">
        <v>3</v>
      </c>
      <c r="D43" s="26">
        <v>3</v>
      </c>
      <c r="E43" s="26">
        <v>3</v>
      </c>
      <c r="F43" s="26">
        <v>3</v>
      </c>
      <c r="G43" s="216">
        <f>C43/B43</f>
        <v>1</v>
      </c>
      <c r="H43" s="216">
        <f>E43/D43</f>
        <v>1</v>
      </c>
      <c r="I43" s="216">
        <f>F43/E43</f>
        <v>1</v>
      </c>
      <c r="J43" s="216">
        <f>F43/B43</f>
        <v>1</v>
      </c>
      <c r="K43" s="16"/>
    </row>
    <row r="44" spans="1:12">
      <c r="A44" s="25" t="s">
        <v>213</v>
      </c>
      <c r="B44" s="26"/>
      <c r="C44" s="26"/>
      <c r="D44" s="26"/>
      <c r="E44" s="26"/>
      <c r="F44" s="26"/>
      <c r="G44" s="216"/>
      <c r="H44" s="216"/>
      <c r="I44" s="216"/>
      <c r="J44" s="216"/>
      <c r="K44" s="16"/>
    </row>
    <row r="45" spans="1:12" ht="31.5">
      <c r="A45" s="25" t="s">
        <v>214</v>
      </c>
      <c r="B45" s="8"/>
      <c r="C45" s="8"/>
      <c r="D45" s="26"/>
      <c r="E45" s="26"/>
      <c r="F45" s="26"/>
      <c r="G45" s="216"/>
      <c r="H45" s="216"/>
      <c r="I45" s="216"/>
      <c r="J45" s="216"/>
      <c r="K45" s="16"/>
    </row>
    <row r="46" spans="1:12">
      <c r="A46" s="25" t="s">
        <v>215</v>
      </c>
      <c r="B46" s="26"/>
      <c r="C46" s="26"/>
      <c r="D46" s="26"/>
      <c r="E46" s="26"/>
      <c r="F46" s="26"/>
      <c r="G46" s="216"/>
      <c r="H46" s="216"/>
      <c r="I46" s="216"/>
      <c r="J46" s="216"/>
      <c r="K46" s="16"/>
    </row>
    <row r="47" spans="1:12" ht="47.25">
      <c r="A47" s="25" t="s">
        <v>216</v>
      </c>
      <c r="B47" s="26"/>
      <c r="C47" s="26"/>
      <c r="D47" s="26"/>
      <c r="E47" s="26"/>
      <c r="F47" s="26"/>
      <c r="G47" s="216"/>
      <c r="H47" s="216"/>
      <c r="I47" s="216"/>
      <c r="J47" s="216"/>
      <c r="K47" s="16"/>
    </row>
    <row r="48" spans="1:12">
      <c r="A48" s="25" t="s">
        <v>217</v>
      </c>
      <c r="B48" s="26"/>
      <c r="C48" s="26"/>
      <c r="D48" s="26"/>
      <c r="E48" s="26"/>
      <c r="F48" s="26"/>
      <c r="G48" s="216"/>
      <c r="H48" s="216"/>
      <c r="I48" s="216"/>
      <c r="J48" s="216"/>
      <c r="K48" s="16"/>
    </row>
    <row r="49" spans="1:11">
      <c r="A49" s="25" t="s">
        <v>218</v>
      </c>
      <c r="B49" s="26"/>
      <c r="C49" s="26"/>
      <c r="D49" s="26"/>
      <c r="E49" s="26"/>
      <c r="F49" s="26"/>
      <c r="G49" s="216"/>
      <c r="H49" s="216"/>
      <c r="I49" s="216"/>
      <c r="J49" s="216"/>
      <c r="K49" s="16"/>
    </row>
    <row r="50" spans="1:11">
      <c r="A50" s="25" t="s">
        <v>219</v>
      </c>
      <c r="B50" s="26"/>
      <c r="C50" s="26"/>
      <c r="D50" s="26"/>
      <c r="E50" s="26"/>
      <c r="F50" s="26"/>
      <c r="G50" s="216"/>
      <c r="H50" s="216"/>
      <c r="I50" s="216"/>
      <c r="J50" s="216"/>
      <c r="K50" s="16"/>
    </row>
    <row r="51" spans="1:11">
      <c r="A51" s="25" t="s">
        <v>220</v>
      </c>
      <c r="B51" s="26"/>
      <c r="C51" s="26"/>
      <c r="D51" s="26"/>
      <c r="E51" s="26"/>
      <c r="F51" s="26"/>
      <c r="G51" s="216"/>
      <c r="H51" s="216"/>
      <c r="I51" s="216"/>
      <c r="J51" s="216"/>
      <c r="K51" s="16"/>
    </row>
    <row r="52" spans="1:11">
      <c r="A52" s="198" t="s">
        <v>221</v>
      </c>
      <c r="B52" s="197">
        <v>34</v>
      </c>
      <c r="C52" s="197">
        <v>35</v>
      </c>
      <c r="D52" s="197">
        <v>34</v>
      </c>
      <c r="E52" s="197">
        <v>33</v>
      </c>
      <c r="F52" s="197">
        <v>33</v>
      </c>
      <c r="G52" s="216">
        <f>C52/B52</f>
        <v>1.0294117647058822</v>
      </c>
      <c r="H52" s="216">
        <f>E52/D52</f>
        <v>0.97058823529411764</v>
      </c>
      <c r="I52" s="216">
        <f>F52/E52</f>
        <v>1</v>
      </c>
      <c r="J52" s="216">
        <f>F52/B52</f>
        <v>0.97058823529411764</v>
      </c>
      <c r="K52" s="180"/>
    </row>
    <row r="53" spans="1:11">
      <c r="A53" s="198" t="s">
        <v>222</v>
      </c>
      <c r="B53" s="197">
        <v>1</v>
      </c>
      <c r="C53" s="197">
        <v>1</v>
      </c>
      <c r="D53" s="197">
        <v>1</v>
      </c>
      <c r="E53" s="197">
        <v>1</v>
      </c>
      <c r="F53" s="197">
        <v>1</v>
      </c>
      <c r="G53" s="216">
        <f>C53/B53</f>
        <v>1</v>
      </c>
      <c r="H53" s="216">
        <f>E53/D53</f>
        <v>1</v>
      </c>
      <c r="I53" s="216">
        <f>F53/E53</f>
        <v>1</v>
      </c>
      <c r="J53" s="216">
        <f>F53/B53</f>
        <v>1</v>
      </c>
      <c r="K53" s="180"/>
    </row>
    <row r="54" spans="1:11">
      <c r="A54" s="198" t="s">
        <v>223</v>
      </c>
      <c r="B54" s="197">
        <v>0</v>
      </c>
      <c r="C54" s="197">
        <v>0</v>
      </c>
      <c r="D54" s="197">
        <v>0</v>
      </c>
      <c r="E54" s="197">
        <v>0</v>
      </c>
      <c r="F54" s="197">
        <v>0</v>
      </c>
      <c r="G54" s="216"/>
      <c r="H54" s="216"/>
      <c r="I54" s="216"/>
      <c r="J54" s="216"/>
      <c r="K54" s="180"/>
    </row>
    <row r="55" spans="1:11">
      <c r="A55" s="198" t="s">
        <v>224</v>
      </c>
      <c r="B55" s="197">
        <v>9</v>
      </c>
      <c r="C55" s="197">
        <v>9</v>
      </c>
      <c r="D55" s="197">
        <v>9</v>
      </c>
      <c r="E55" s="197">
        <v>9</v>
      </c>
      <c r="F55" s="197">
        <v>9</v>
      </c>
      <c r="G55" s="216">
        <f>C55/B55</f>
        <v>1</v>
      </c>
      <c r="H55" s="216">
        <f>E55/D55</f>
        <v>1</v>
      </c>
      <c r="I55" s="216">
        <f>F55/E55</f>
        <v>1</v>
      </c>
      <c r="J55" s="216">
        <f>F55/B55</f>
        <v>1</v>
      </c>
      <c r="K55" s="180"/>
    </row>
    <row r="56" spans="1:11">
      <c r="A56" s="25" t="s">
        <v>225</v>
      </c>
      <c r="B56" s="26"/>
      <c r="C56" s="26"/>
      <c r="D56" s="26"/>
      <c r="E56" s="26"/>
      <c r="F56" s="26"/>
      <c r="G56" s="216"/>
      <c r="H56" s="216"/>
      <c r="I56" s="216"/>
      <c r="J56" s="216"/>
      <c r="K56" s="16"/>
    </row>
    <row r="57" spans="1:11">
      <c r="A57" s="25" t="s">
        <v>226</v>
      </c>
      <c r="B57" s="26"/>
      <c r="C57" s="26"/>
      <c r="D57" s="26"/>
      <c r="E57" s="26"/>
      <c r="F57" s="26"/>
      <c r="G57" s="216"/>
      <c r="H57" s="216"/>
      <c r="I57" s="216"/>
      <c r="J57" s="216"/>
      <c r="K57" s="16"/>
    </row>
    <row r="58" spans="1:11">
      <c r="A58" s="25" t="s">
        <v>227</v>
      </c>
      <c r="B58" s="26"/>
      <c r="C58" s="26"/>
      <c r="D58" s="26"/>
      <c r="E58" s="26"/>
      <c r="F58" s="26"/>
      <c r="G58" s="216"/>
      <c r="H58" s="216"/>
      <c r="I58" s="216"/>
      <c r="J58" s="216"/>
      <c r="K58" s="16"/>
    </row>
    <row r="59" spans="1:11">
      <c r="A59" s="25" t="s">
        <v>228</v>
      </c>
      <c r="B59" s="26"/>
      <c r="C59" s="26"/>
      <c r="D59" s="26"/>
      <c r="E59" s="26"/>
      <c r="F59" s="26"/>
      <c r="G59" s="216"/>
      <c r="H59" s="216"/>
      <c r="I59" s="216"/>
      <c r="J59" s="216"/>
      <c r="K59" s="16"/>
    </row>
    <row r="60" spans="1:11">
      <c r="A60" s="25" t="s">
        <v>229</v>
      </c>
      <c r="B60" s="26"/>
      <c r="C60" s="26"/>
      <c r="D60" s="26"/>
      <c r="E60" s="26"/>
      <c r="F60" s="26"/>
      <c r="G60" s="216"/>
      <c r="H60" s="216"/>
      <c r="I60" s="216"/>
      <c r="J60" s="216"/>
      <c r="K60" s="16"/>
    </row>
    <row r="61" spans="1:11">
      <c r="A61" s="25" t="s">
        <v>230</v>
      </c>
      <c r="B61" s="26"/>
      <c r="C61" s="26"/>
      <c r="D61" s="26"/>
      <c r="E61" s="26"/>
      <c r="F61" s="26"/>
      <c r="G61" s="216"/>
      <c r="H61" s="216"/>
      <c r="I61" s="216"/>
      <c r="J61" s="216"/>
      <c r="K61" s="16"/>
    </row>
    <row r="62" spans="1:11" ht="31.5">
      <c r="A62" s="132" t="s">
        <v>231</v>
      </c>
      <c r="B62" s="26">
        <v>3</v>
      </c>
      <c r="C62" s="26">
        <v>3</v>
      </c>
      <c r="D62" s="26">
        <v>3</v>
      </c>
      <c r="E62" s="26">
        <v>3</v>
      </c>
      <c r="F62" s="26">
        <v>3</v>
      </c>
      <c r="G62" s="216">
        <f>C62/B62</f>
        <v>1</v>
      </c>
      <c r="H62" s="216">
        <f>E62/D62</f>
        <v>1</v>
      </c>
      <c r="I62" s="216">
        <f>F62/E62</f>
        <v>1</v>
      </c>
      <c r="J62" s="216">
        <f>F62/B62</f>
        <v>1</v>
      </c>
      <c r="K62" s="16"/>
    </row>
    <row r="63" spans="1:11" ht="18.75">
      <c r="A63" s="194" t="s">
        <v>181</v>
      </c>
      <c r="B63" s="220">
        <f>SUM(B36:B62)</f>
        <v>62</v>
      </c>
      <c r="C63" s="220">
        <f>SUM(C36:C62)</f>
        <v>68</v>
      </c>
      <c r="D63" s="220">
        <f>SUM(D36:D62)</f>
        <v>67</v>
      </c>
      <c r="E63" s="220">
        <f>SUM(E36:E62)</f>
        <v>61</v>
      </c>
      <c r="F63" s="220">
        <f>SUM(F36:F62)</f>
        <v>61</v>
      </c>
      <c r="G63" s="222">
        <f>C63/B63</f>
        <v>1.096774193548387</v>
      </c>
      <c r="H63" s="222">
        <f>E63/D63</f>
        <v>0.91044776119402981</v>
      </c>
      <c r="I63" s="222">
        <f>F63/E63</f>
        <v>1</v>
      </c>
      <c r="J63" s="222">
        <f>F63/B63</f>
        <v>0.9838709677419355</v>
      </c>
      <c r="K63" s="226"/>
    </row>
    <row r="64" spans="1:11">
      <c r="B64" s="130"/>
      <c r="C64" s="130"/>
      <c r="D64" s="130"/>
      <c r="E64" s="130"/>
      <c r="F64" s="130"/>
      <c r="G64" s="214"/>
      <c r="H64" s="214"/>
      <c r="I64" s="214"/>
      <c r="J64" s="214"/>
      <c r="K64" s="16"/>
    </row>
    <row r="65" spans="1:11">
      <c r="A65" s="11"/>
      <c r="B65" s="224"/>
      <c r="C65" s="224"/>
      <c r="D65" s="224"/>
      <c r="E65" s="224"/>
      <c r="F65" s="130"/>
      <c r="G65" s="214"/>
      <c r="H65" s="214"/>
      <c r="I65" s="214"/>
      <c r="J65" s="214"/>
      <c r="K65" s="16"/>
    </row>
    <row r="66" spans="1:11">
      <c r="A66" s="316" t="s">
        <v>267</v>
      </c>
      <c r="B66" s="316"/>
      <c r="C66" s="316"/>
      <c r="D66" s="316"/>
      <c r="E66" s="316"/>
      <c r="F66" s="130"/>
      <c r="G66" s="214"/>
      <c r="H66" s="214"/>
      <c r="I66" s="214"/>
      <c r="J66" s="214"/>
      <c r="K66" s="16"/>
    </row>
    <row r="67" spans="1:11" ht="31.5">
      <c r="A67" s="132" t="s">
        <v>268</v>
      </c>
      <c r="B67" s="8" t="s">
        <v>258</v>
      </c>
      <c r="C67" s="26" t="s">
        <v>259</v>
      </c>
      <c r="D67" s="26" t="s">
        <v>260</v>
      </c>
      <c r="E67" s="26" t="s">
        <v>261</v>
      </c>
      <c r="F67" s="130"/>
      <c r="G67" s="214"/>
      <c r="H67" s="214"/>
      <c r="I67" s="214"/>
      <c r="J67" s="214"/>
      <c r="K67" s="16"/>
    </row>
    <row r="68" spans="1:11" ht="31.5">
      <c r="A68" s="25" t="s">
        <v>205</v>
      </c>
      <c r="B68" s="26"/>
      <c r="C68" s="26"/>
      <c r="D68" s="26"/>
      <c r="E68" s="26"/>
      <c r="F68" s="130"/>
      <c r="G68" s="214"/>
      <c r="H68" s="214"/>
      <c r="I68" s="214"/>
      <c r="J68" s="214"/>
      <c r="K68" s="16"/>
    </row>
    <row r="69" spans="1:11">
      <c r="A69" s="25" t="s">
        <v>206</v>
      </c>
      <c r="B69" s="26">
        <v>1</v>
      </c>
      <c r="C69" s="26">
        <v>1</v>
      </c>
      <c r="D69" s="26">
        <v>1</v>
      </c>
      <c r="E69" s="26">
        <v>1</v>
      </c>
      <c r="F69" s="130"/>
      <c r="G69" s="214"/>
      <c r="H69" s="214"/>
      <c r="I69" s="214"/>
      <c r="J69" s="214"/>
      <c r="K69" s="16"/>
    </row>
    <row r="70" spans="1:11">
      <c r="A70" s="25" t="s">
        <v>207</v>
      </c>
      <c r="B70" s="26"/>
      <c r="C70" s="26"/>
      <c r="D70" s="26"/>
      <c r="E70" s="26"/>
      <c r="F70" s="130"/>
      <c r="G70" s="214"/>
      <c r="H70" s="214"/>
      <c r="I70" s="214"/>
      <c r="J70" s="214"/>
      <c r="K70" s="16"/>
    </row>
    <row r="71" spans="1:11" ht="31.5">
      <c r="A71" s="25" t="s">
        <v>208</v>
      </c>
      <c r="B71" s="26">
        <v>5</v>
      </c>
      <c r="C71" s="26">
        <v>5</v>
      </c>
      <c r="D71" s="26">
        <v>5</v>
      </c>
      <c r="E71" s="26">
        <v>5</v>
      </c>
      <c r="F71" s="130"/>
      <c r="G71" s="214"/>
      <c r="H71" s="214"/>
      <c r="I71" s="214"/>
      <c r="J71" s="214"/>
      <c r="K71" s="16"/>
    </row>
    <row r="72" spans="1:11">
      <c r="A72" s="25" t="s">
        <v>209</v>
      </c>
      <c r="B72" s="26"/>
      <c r="C72" s="26"/>
      <c r="D72" s="26"/>
      <c r="E72" s="26"/>
      <c r="F72" s="130"/>
      <c r="G72" s="214"/>
      <c r="H72" s="214"/>
      <c r="I72" s="214"/>
      <c r="J72" s="214"/>
      <c r="K72" s="16"/>
    </row>
    <row r="73" spans="1:11">
      <c r="A73" s="25" t="s">
        <v>210</v>
      </c>
      <c r="B73" s="26"/>
      <c r="C73" s="26"/>
      <c r="D73" s="26"/>
      <c r="E73" s="26"/>
      <c r="F73" s="130"/>
      <c r="G73" s="214"/>
      <c r="H73" s="214"/>
      <c r="I73" s="214"/>
      <c r="J73" s="214"/>
      <c r="K73" s="16"/>
    </row>
    <row r="74" spans="1:11">
      <c r="A74" s="25" t="s">
        <v>211</v>
      </c>
      <c r="B74" s="26">
        <v>85</v>
      </c>
      <c r="C74" s="26">
        <v>83</v>
      </c>
      <c r="D74" s="26">
        <v>49</v>
      </c>
      <c r="E74" s="26">
        <v>47</v>
      </c>
      <c r="F74" s="130"/>
      <c r="G74" s="214"/>
      <c r="H74" s="214"/>
      <c r="I74" s="214"/>
      <c r="J74" s="214"/>
      <c r="K74" s="16"/>
    </row>
    <row r="75" spans="1:11">
      <c r="A75" s="25" t="s">
        <v>212</v>
      </c>
      <c r="B75" s="26">
        <v>35</v>
      </c>
      <c r="C75" s="26">
        <v>31</v>
      </c>
      <c r="D75" s="26">
        <v>20</v>
      </c>
      <c r="E75" s="26">
        <v>20</v>
      </c>
      <c r="F75" s="130"/>
      <c r="G75" s="214"/>
      <c r="H75" s="214"/>
      <c r="I75" s="214"/>
      <c r="J75" s="214"/>
      <c r="K75" s="16"/>
    </row>
    <row r="76" spans="1:11">
      <c r="A76" s="25" t="s">
        <v>213</v>
      </c>
      <c r="B76" s="8">
        <v>21</v>
      </c>
      <c r="C76" s="26">
        <v>21</v>
      </c>
      <c r="D76" s="26">
        <v>14</v>
      </c>
      <c r="E76" s="26">
        <v>14</v>
      </c>
      <c r="F76" s="130"/>
      <c r="G76" s="214"/>
      <c r="H76" s="214"/>
      <c r="I76" s="214"/>
      <c r="J76" s="214"/>
      <c r="K76" s="16"/>
    </row>
    <row r="77" spans="1:11" ht="31.5">
      <c r="A77" s="25" t="s">
        <v>214</v>
      </c>
      <c r="B77" s="26"/>
      <c r="C77" s="26"/>
      <c r="D77" s="26"/>
      <c r="E77" s="26"/>
      <c r="F77" s="130"/>
      <c r="G77" s="214"/>
      <c r="H77" s="214"/>
      <c r="I77" s="214"/>
      <c r="J77" s="214"/>
      <c r="K77" s="16"/>
    </row>
    <row r="78" spans="1:11">
      <c r="A78" s="25" t="s">
        <v>215</v>
      </c>
      <c r="B78" s="26"/>
      <c r="C78" s="26"/>
      <c r="D78" s="26"/>
      <c r="E78" s="26"/>
      <c r="F78" s="130"/>
      <c r="G78" s="214"/>
      <c r="H78" s="214"/>
      <c r="I78" s="214"/>
      <c r="J78" s="214"/>
      <c r="K78" s="16"/>
    </row>
    <row r="79" spans="1:11" ht="47.25">
      <c r="A79" s="25" t="s">
        <v>216</v>
      </c>
      <c r="B79" s="26"/>
      <c r="C79" s="26"/>
      <c r="D79" s="26"/>
      <c r="E79" s="26"/>
      <c r="F79" s="130"/>
      <c r="G79" s="214"/>
      <c r="H79" s="214"/>
      <c r="I79" s="214"/>
      <c r="J79" s="214"/>
      <c r="K79" s="16"/>
    </row>
    <row r="80" spans="1:11">
      <c r="A80" s="25" t="s">
        <v>217</v>
      </c>
      <c r="B80" s="26"/>
      <c r="C80" s="26"/>
      <c r="D80" s="26"/>
      <c r="E80" s="26"/>
      <c r="F80" s="130"/>
      <c r="G80" s="214"/>
      <c r="H80" s="214"/>
      <c r="I80" s="214"/>
      <c r="J80" s="214"/>
      <c r="K80" s="16"/>
    </row>
    <row r="81" spans="1:11">
      <c r="A81" s="25" t="s">
        <v>218</v>
      </c>
      <c r="B81" s="26"/>
      <c r="C81" s="26"/>
      <c r="D81" s="26"/>
      <c r="E81" s="26"/>
      <c r="F81" s="130"/>
      <c r="G81" s="214"/>
      <c r="H81" s="214"/>
      <c r="I81" s="214"/>
      <c r="J81" s="214"/>
      <c r="K81" s="16"/>
    </row>
    <row r="82" spans="1:11">
      <c r="A82" s="25" t="s">
        <v>219</v>
      </c>
      <c r="B82" s="26"/>
      <c r="C82" s="26"/>
      <c r="D82" s="26"/>
      <c r="E82" s="26"/>
      <c r="F82" s="130"/>
      <c r="G82" s="214"/>
      <c r="H82" s="214"/>
      <c r="I82" s="214"/>
      <c r="J82" s="214"/>
      <c r="K82" s="16"/>
    </row>
    <row r="83" spans="1:11">
      <c r="A83" s="25" t="s">
        <v>220</v>
      </c>
      <c r="B83" s="26"/>
      <c r="C83" s="26"/>
      <c r="D83" s="26"/>
      <c r="E83" s="26"/>
      <c r="F83" s="130"/>
      <c r="G83" s="214"/>
      <c r="H83" s="214"/>
      <c r="I83" s="214"/>
      <c r="J83" s="214"/>
      <c r="K83" s="16"/>
    </row>
    <row r="84" spans="1:11">
      <c r="A84" s="198" t="s">
        <v>221</v>
      </c>
      <c r="B84" s="197">
        <v>36</v>
      </c>
      <c r="C84" s="197">
        <v>33</v>
      </c>
      <c r="D84" s="197">
        <v>31</v>
      </c>
      <c r="E84" s="197">
        <v>31</v>
      </c>
      <c r="F84" s="227"/>
      <c r="G84" s="214"/>
      <c r="H84" s="214"/>
      <c r="I84" s="214"/>
      <c r="J84" s="214"/>
      <c r="K84" s="16"/>
    </row>
    <row r="85" spans="1:11">
      <c r="A85" s="198" t="s">
        <v>222</v>
      </c>
      <c r="B85" s="197">
        <v>2</v>
      </c>
      <c r="C85" s="197">
        <v>2</v>
      </c>
      <c r="D85" s="197">
        <v>2</v>
      </c>
      <c r="E85" s="197">
        <v>2</v>
      </c>
      <c r="F85" s="227"/>
      <c r="G85" s="214"/>
      <c r="H85" s="214"/>
      <c r="I85" s="214"/>
      <c r="J85" s="214"/>
      <c r="K85" s="16"/>
    </row>
    <row r="86" spans="1:11">
      <c r="A86" s="198" t="s">
        <v>223</v>
      </c>
      <c r="B86" s="197">
        <v>1</v>
      </c>
      <c r="C86" s="197">
        <v>1</v>
      </c>
      <c r="D86" s="197">
        <v>1</v>
      </c>
      <c r="E86" s="197">
        <v>1</v>
      </c>
      <c r="F86" s="227"/>
      <c r="G86" s="214"/>
      <c r="H86" s="214"/>
      <c r="I86" s="214"/>
      <c r="J86" s="214"/>
      <c r="K86" s="16"/>
    </row>
    <row r="87" spans="1:11">
      <c r="A87" s="198" t="s">
        <v>224</v>
      </c>
      <c r="B87" s="197">
        <v>11</v>
      </c>
      <c r="C87" s="197">
        <v>11</v>
      </c>
      <c r="D87" s="197">
        <v>10</v>
      </c>
      <c r="E87" s="197">
        <v>10</v>
      </c>
      <c r="F87" s="227"/>
      <c r="G87" s="214"/>
      <c r="H87" s="214"/>
      <c r="I87" s="214"/>
      <c r="J87" s="214"/>
      <c r="K87" s="16"/>
    </row>
    <row r="88" spans="1:11">
      <c r="A88" s="198" t="s">
        <v>225</v>
      </c>
      <c r="B88" s="197"/>
      <c r="C88" s="197"/>
      <c r="D88" s="197"/>
      <c r="E88" s="197"/>
      <c r="F88" s="227"/>
      <c r="G88" s="214"/>
      <c r="H88" s="214"/>
      <c r="I88" s="214"/>
      <c r="J88" s="214"/>
      <c r="K88" s="16"/>
    </row>
    <row r="89" spans="1:11">
      <c r="A89" s="25" t="s">
        <v>226</v>
      </c>
      <c r="B89" s="26"/>
      <c r="C89" s="26"/>
      <c r="D89" s="26"/>
      <c r="E89" s="26"/>
      <c r="F89" s="130"/>
      <c r="G89" s="214"/>
      <c r="H89" s="214"/>
      <c r="I89" s="214"/>
      <c r="J89" s="214"/>
      <c r="K89" s="16"/>
    </row>
    <row r="90" spans="1:11">
      <c r="A90" s="25" t="s">
        <v>227</v>
      </c>
      <c r="B90" s="26"/>
      <c r="C90" s="26"/>
      <c r="D90" s="26"/>
      <c r="E90" s="26"/>
      <c r="F90" s="130"/>
      <c r="G90" s="214"/>
      <c r="H90" s="214"/>
      <c r="I90" s="214"/>
      <c r="J90" s="214"/>
      <c r="K90" s="16"/>
    </row>
    <row r="91" spans="1:11">
      <c r="A91" s="25" t="s">
        <v>228</v>
      </c>
      <c r="B91" s="26"/>
      <c r="C91" s="26"/>
      <c r="D91" s="26"/>
      <c r="E91" s="26"/>
      <c r="F91" s="130"/>
      <c r="G91" s="214"/>
      <c r="H91" s="214"/>
      <c r="I91" s="214"/>
      <c r="J91" s="214"/>
      <c r="K91" s="16"/>
    </row>
    <row r="92" spans="1:11">
      <c r="A92" s="25" t="s">
        <v>229</v>
      </c>
      <c r="B92" s="26"/>
      <c r="C92" s="26"/>
      <c r="D92" s="26"/>
      <c r="E92" s="26"/>
      <c r="F92" s="130"/>
      <c r="G92" s="214"/>
      <c r="H92" s="214"/>
      <c r="I92" s="214"/>
      <c r="J92" s="214"/>
      <c r="K92" s="16"/>
    </row>
    <row r="93" spans="1:11">
      <c r="A93" s="25" t="s">
        <v>230</v>
      </c>
      <c r="B93" s="26">
        <v>12</v>
      </c>
      <c r="C93" s="26">
        <v>12</v>
      </c>
      <c r="D93" s="26">
        <v>11</v>
      </c>
      <c r="E93" s="26">
        <v>11</v>
      </c>
      <c r="F93" s="130"/>
      <c r="G93" s="214"/>
      <c r="H93" s="214"/>
      <c r="I93" s="214"/>
      <c r="J93" s="214"/>
      <c r="K93" s="16"/>
    </row>
    <row r="94" spans="1:11" ht="31.5">
      <c r="A94" s="132" t="s">
        <v>231</v>
      </c>
      <c r="B94" s="26">
        <v>6</v>
      </c>
      <c r="C94" s="26">
        <v>5</v>
      </c>
      <c r="D94" s="26">
        <v>5</v>
      </c>
      <c r="E94" s="26">
        <v>5</v>
      </c>
      <c r="F94" s="130"/>
      <c r="G94" s="214"/>
      <c r="H94" s="214"/>
      <c r="I94" s="214"/>
      <c r="J94" s="214"/>
      <c r="K94" s="16"/>
    </row>
    <row r="95" spans="1:11">
      <c r="A95" s="210" t="s">
        <v>181</v>
      </c>
      <c r="B95" s="228">
        <f>SUM(B68:B94)</f>
        <v>215</v>
      </c>
      <c r="C95" s="228">
        <f>SUM(C68:C94)</f>
        <v>205</v>
      </c>
      <c r="D95" s="228">
        <f>SUM(D68:D94)</f>
        <v>149</v>
      </c>
      <c r="E95" s="228">
        <f>SUM(E68:E94)</f>
        <v>147</v>
      </c>
      <c r="F95" s="229"/>
      <c r="G95" s="230"/>
      <c r="H95" s="230"/>
      <c r="I95" s="230"/>
      <c r="J95" s="230"/>
      <c r="K95" s="29"/>
    </row>
    <row r="96" spans="1:11">
      <c r="A96" s="11"/>
      <c r="B96" s="224"/>
      <c r="C96" s="224"/>
      <c r="D96" s="231"/>
      <c r="E96" s="224"/>
      <c r="F96" s="130"/>
      <c r="G96" s="214"/>
      <c r="H96" s="214"/>
      <c r="I96" s="214"/>
      <c r="J96" s="214"/>
      <c r="K96" s="16"/>
    </row>
    <row r="97" spans="1:11">
      <c r="A97" s="21"/>
      <c r="B97" s="224"/>
      <c r="C97" s="224"/>
      <c r="D97" s="224"/>
      <c r="E97" s="224"/>
      <c r="F97" s="130"/>
      <c r="G97" s="214"/>
      <c r="H97" s="214"/>
      <c r="I97" s="214"/>
      <c r="J97" s="214"/>
      <c r="K97" s="16"/>
    </row>
    <row r="98" spans="1:11" ht="17.25" customHeight="1">
      <c r="A98" s="316" t="s">
        <v>270</v>
      </c>
      <c r="B98" s="316"/>
      <c r="C98" s="316"/>
      <c r="D98" s="316"/>
      <c r="E98" s="316"/>
      <c r="F98" s="130"/>
      <c r="G98" s="214"/>
      <c r="H98" s="214"/>
      <c r="I98" s="214"/>
      <c r="J98" s="214"/>
      <c r="K98" s="16"/>
    </row>
    <row r="99" spans="1:11" ht="31.5">
      <c r="A99" s="132" t="s">
        <v>268</v>
      </c>
      <c r="B99" s="8" t="s">
        <v>258</v>
      </c>
      <c r="C99" s="26" t="s">
        <v>259</v>
      </c>
      <c r="D99" s="26" t="s">
        <v>260</v>
      </c>
      <c r="E99" s="26" t="s">
        <v>261</v>
      </c>
      <c r="F99" s="130"/>
      <c r="G99" s="214"/>
      <c r="H99" s="214"/>
      <c r="I99" s="214"/>
      <c r="J99" s="214"/>
      <c r="K99" s="16"/>
    </row>
    <row r="100" spans="1:11" ht="31.5">
      <c r="A100" s="25" t="s">
        <v>205</v>
      </c>
      <c r="B100" s="26"/>
      <c r="C100" s="26"/>
      <c r="D100" s="26"/>
      <c r="E100" s="26"/>
      <c r="F100" s="130"/>
      <c r="G100" s="214"/>
      <c r="H100" s="214"/>
      <c r="I100" s="214"/>
      <c r="J100" s="214"/>
      <c r="K100" s="16"/>
    </row>
    <row r="101" spans="1:11">
      <c r="A101" s="25" t="s">
        <v>206</v>
      </c>
      <c r="B101" s="26">
        <v>1</v>
      </c>
      <c r="C101" s="26">
        <v>1</v>
      </c>
      <c r="D101" s="26">
        <v>0</v>
      </c>
      <c r="E101" s="26">
        <v>0</v>
      </c>
      <c r="F101" s="130"/>
      <c r="G101" s="214"/>
      <c r="H101" s="214"/>
      <c r="I101" s="214"/>
      <c r="J101" s="214"/>
      <c r="K101" s="16"/>
    </row>
    <row r="102" spans="1:11">
      <c r="A102" s="25" t="s">
        <v>207</v>
      </c>
      <c r="B102" s="26"/>
      <c r="C102" s="26"/>
      <c r="D102" s="26"/>
      <c r="E102" s="26"/>
      <c r="F102" s="130"/>
      <c r="G102" s="214"/>
      <c r="H102" s="214"/>
      <c r="I102" s="214"/>
      <c r="J102" s="214"/>
      <c r="K102" s="16"/>
    </row>
    <row r="103" spans="1:11" ht="31.5">
      <c r="A103" s="25" t="s">
        <v>208</v>
      </c>
      <c r="B103" s="26">
        <v>1</v>
      </c>
      <c r="C103" s="26">
        <v>1</v>
      </c>
      <c r="D103" s="26">
        <v>1</v>
      </c>
      <c r="E103" s="26">
        <v>1</v>
      </c>
      <c r="F103" s="130"/>
      <c r="G103" s="214"/>
      <c r="H103" s="214"/>
      <c r="I103" s="214"/>
      <c r="J103" s="214"/>
      <c r="K103" s="16"/>
    </row>
    <row r="104" spans="1:11">
      <c r="A104" s="25" t="s">
        <v>209</v>
      </c>
      <c r="B104" s="26"/>
      <c r="C104" s="26"/>
      <c r="D104" s="26"/>
      <c r="E104" s="26"/>
      <c r="F104" s="130"/>
      <c r="G104" s="214"/>
      <c r="H104" s="214"/>
      <c r="I104" s="214"/>
      <c r="J104" s="214"/>
      <c r="K104" s="16"/>
    </row>
    <row r="105" spans="1:11">
      <c r="A105" s="25" t="s">
        <v>210</v>
      </c>
      <c r="B105" s="26"/>
      <c r="C105" s="26"/>
      <c r="D105" s="26"/>
      <c r="E105" s="26"/>
      <c r="F105" s="130"/>
      <c r="G105" s="214"/>
      <c r="H105" s="214"/>
      <c r="I105" s="214"/>
      <c r="J105" s="214"/>
      <c r="K105" s="16"/>
    </row>
    <row r="106" spans="1:11">
      <c r="A106" s="25" t="s">
        <v>211</v>
      </c>
      <c r="B106" s="26"/>
      <c r="C106" s="26"/>
      <c r="D106" s="26"/>
      <c r="E106" s="26"/>
      <c r="F106" s="130"/>
      <c r="G106" s="214"/>
      <c r="H106" s="214"/>
      <c r="I106" s="214"/>
      <c r="J106" s="214"/>
      <c r="K106" s="16"/>
    </row>
    <row r="107" spans="1:11">
      <c r="A107" s="25" t="s">
        <v>212</v>
      </c>
      <c r="B107" s="26"/>
      <c r="C107" s="26"/>
      <c r="D107" s="26"/>
      <c r="E107" s="26"/>
      <c r="F107" s="130"/>
      <c r="G107" s="214"/>
      <c r="H107" s="214"/>
      <c r="I107" s="214"/>
      <c r="J107" s="214"/>
      <c r="K107" s="16"/>
    </row>
    <row r="108" spans="1:11">
      <c r="A108" s="25" t="s">
        <v>213</v>
      </c>
      <c r="B108" s="26"/>
      <c r="C108" s="26"/>
      <c r="D108" s="26"/>
      <c r="E108" s="26"/>
      <c r="F108" s="130"/>
      <c r="G108" s="214"/>
      <c r="H108" s="214"/>
      <c r="I108" s="214"/>
      <c r="J108" s="214"/>
      <c r="K108" s="16"/>
    </row>
    <row r="109" spans="1:11" ht="31.5">
      <c r="A109" s="25" t="s">
        <v>214</v>
      </c>
      <c r="B109" s="26"/>
      <c r="C109" s="26"/>
      <c r="D109" s="26"/>
      <c r="E109" s="26"/>
      <c r="F109" s="130"/>
      <c r="G109" s="214"/>
      <c r="H109" s="214"/>
      <c r="I109" s="214"/>
      <c r="J109" s="214"/>
      <c r="K109" s="16"/>
    </row>
    <row r="110" spans="1:11">
      <c r="A110" s="25" t="s">
        <v>215</v>
      </c>
      <c r="B110" s="26"/>
      <c r="C110" s="26"/>
      <c r="D110" s="26"/>
      <c r="E110" s="26"/>
      <c r="F110" s="130"/>
      <c r="G110" s="214"/>
      <c r="H110" s="214"/>
      <c r="I110" s="214"/>
      <c r="J110" s="214"/>
      <c r="K110" s="16"/>
    </row>
    <row r="111" spans="1:11" ht="47.25">
      <c r="A111" s="25" t="s">
        <v>216</v>
      </c>
      <c r="B111" s="26"/>
      <c r="C111" s="26"/>
      <c r="D111" s="26"/>
      <c r="E111" s="26"/>
      <c r="F111" s="130"/>
      <c r="G111" s="214"/>
      <c r="H111" s="214"/>
      <c r="I111" s="214"/>
      <c r="J111" s="214"/>
      <c r="K111" s="16"/>
    </row>
    <row r="112" spans="1:11">
      <c r="A112" s="25" t="s">
        <v>217</v>
      </c>
      <c r="B112" s="26"/>
      <c r="C112" s="26"/>
      <c r="D112" s="26"/>
      <c r="E112" s="26"/>
      <c r="F112" s="130"/>
      <c r="G112" s="214"/>
      <c r="H112" s="214"/>
      <c r="I112" s="214"/>
      <c r="J112" s="214"/>
      <c r="K112" s="16"/>
    </row>
    <row r="113" spans="1:11">
      <c r="A113" s="25" t="s">
        <v>218</v>
      </c>
      <c r="B113" s="26"/>
      <c r="C113" s="26"/>
      <c r="D113" s="26"/>
      <c r="E113" s="26"/>
      <c r="F113" s="130"/>
      <c r="G113" s="214"/>
      <c r="H113" s="214"/>
      <c r="I113" s="214"/>
      <c r="J113" s="214"/>
      <c r="K113" s="16"/>
    </row>
    <row r="114" spans="1:11">
      <c r="A114" s="25" t="s">
        <v>219</v>
      </c>
      <c r="B114" s="26"/>
      <c r="C114" s="26"/>
      <c r="D114" s="26"/>
      <c r="E114" s="26"/>
      <c r="F114" s="130"/>
      <c r="G114" s="214"/>
      <c r="H114" s="214"/>
      <c r="I114" s="214"/>
      <c r="J114" s="214"/>
      <c r="K114" s="16"/>
    </row>
    <row r="115" spans="1:11">
      <c r="A115" s="25" t="s">
        <v>220</v>
      </c>
      <c r="B115" s="26"/>
      <c r="C115" s="26"/>
      <c r="D115" s="26"/>
      <c r="E115" s="26"/>
      <c r="F115" s="130"/>
      <c r="G115" s="214"/>
      <c r="H115" s="214"/>
      <c r="I115" s="214"/>
      <c r="J115" s="214"/>
      <c r="K115" s="16"/>
    </row>
    <row r="116" spans="1:11">
      <c r="A116" s="198" t="s">
        <v>221</v>
      </c>
      <c r="B116" s="197">
        <v>2</v>
      </c>
      <c r="C116" s="197">
        <v>2</v>
      </c>
      <c r="D116" s="197">
        <v>1</v>
      </c>
      <c r="E116" s="197">
        <v>1</v>
      </c>
      <c r="F116" s="227"/>
      <c r="G116" s="232"/>
      <c r="H116" s="232"/>
      <c r="I116" s="232"/>
      <c r="J116" s="232"/>
      <c r="K116" s="180"/>
    </row>
    <row r="117" spans="1:11">
      <c r="A117" s="25" t="s">
        <v>222</v>
      </c>
      <c r="B117" s="26"/>
      <c r="C117" s="26"/>
      <c r="D117" s="26"/>
      <c r="E117" s="26"/>
      <c r="F117" s="130"/>
      <c r="G117" s="214"/>
      <c r="H117" s="214"/>
      <c r="I117" s="214"/>
      <c r="J117" s="214"/>
      <c r="K117" s="16"/>
    </row>
    <row r="118" spans="1:11">
      <c r="A118" s="25" t="s">
        <v>223</v>
      </c>
      <c r="B118" s="26"/>
      <c r="C118" s="26"/>
      <c r="D118" s="26"/>
      <c r="E118" s="26"/>
      <c r="F118" s="130"/>
      <c r="G118" s="214"/>
      <c r="H118" s="214"/>
      <c r="I118" s="214"/>
      <c r="J118" s="214"/>
      <c r="K118" s="16"/>
    </row>
    <row r="119" spans="1:11">
      <c r="A119" s="25" t="s">
        <v>224</v>
      </c>
      <c r="B119" s="26"/>
      <c r="C119" s="26"/>
      <c r="D119" s="26"/>
      <c r="E119" s="26"/>
      <c r="F119" s="130"/>
      <c r="G119" s="214"/>
      <c r="H119" s="214"/>
      <c r="I119" s="214"/>
      <c r="J119" s="214"/>
      <c r="K119" s="16"/>
    </row>
    <row r="120" spans="1:11">
      <c r="A120" s="25" t="s">
        <v>225</v>
      </c>
      <c r="B120" s="26"/>
      <c r="C120" s="26"/>
      <c r="D120" s="26"/>
      <c r="E120" s="26"/>
      <c r="F120" s="130"/>
      <c r="G120" s="214"/>
      <c r="H120" s="214"/>
      <c r="I120" s="214"/>
      <c r="J120" s="214"/>
      <c r="K120" s="16"/>
    </row>
    <row r="121" spans="1:11">
      <c r="A121" s="25" t="s">
        <v>226</v>
      </c>
      <c r="B121" s="26"/>
      <c r="C121" s="26"/>
      <c r="D121" s="26"/>
      <c r="E121" s="26"/>
      <c r="F121" s="130"/>
      <c r="G121" s="214"/>
      <c r="H121" s="214"/>
      <c r="I121" s="214"/>
      <c r="J121" s="214"/>
      <c r="K121" s="16"/>
    </row>
    <row r="122" spans="1:11">
      <c r="A122" s="25" t="s">
        <v>227</v>
      </c>
      <c r="B122" s="26"/>
      <c r="C122" s="26"/>
      <c r="D122" s="26"/>
      <c r="E122" s="26"/>
      <c r="F122" s="130"/>
      <c r="G122" s="214"/>
      <c r="H122" s="214"/>
      <c r="I122" s="214"/>
      <c r="J122" s="214"/>
      <c r="K122" s="16"/>
    </row>
    <row r="123" spans="1:11">
      <c r="A123" s="25" t="s">
        <v>228</v>
      </c>
      <c r="B123" s="26"/>
      <c r="C123" s="26"/>
      <c r="D123" s="26"/>
      <c r="E123" s="26"/>
      <c r="F123" s="130"/>
      <c r="G123" s="214"/>
      <c r="H123" s="214"/>
      <c r="I123" s="214"/>
      <c r="J123" s="214"/>
      <c r="K123" s="16"/>
    </row>
    <row r="124" spans="1:11">
      <c r="A124" s="25" t="s">
        <v>229</v>
      </c>
      <c r="B124" s="26"/>
      <c r="C124" s="26"/>
      <c r="D124" s="26"/>
      <c r="E124" s="26"/>
      <c r="F124" s="130"/>
      <c r="G124" s="214"/>
      <c r="H124" s="214"/>
      <c r="I124" s="214"/>
      <c r="J124" s="214"/>
      <c r="K124" s="16"/>
    </row>
    <row r="125" spans="1:11">
      <c r="A125" s="25" t="s">
        <v>230</v>
      </c>
      <c r="B125" s="26"/>
      <c r="C125" s="26"/>
      <c r="D125" s="26"/>
      <c r="E125" s="26"/>
      <c r="F125" s="130"/>
      <c r="G125" s="214"/>
      <c r="H125" s="214"/>
      <c r="I125" s="214"/>
      <c r="J125" s="214"/>
      <c r="K125" s="16"/>
    </row>
    <row r="126" spans="1:11" ht="31.5">
      <c r="A126" s="132" t="s">
        <v>231</v>
      </c>
      <c r="B126" s="26"/>
      <c r="C126" s="26"/>
      <c r="D126" s="26"/>
      <c r="E126" s="26"/>
      <c r="F126" s="130"/>
      <c r="G126" s="214"/>
      <c r="H126" s="214"/>
      <c r="I126" s="214"/>
      <c r="J126" s="214"/>
      <c r="K126" s="16"/>
    </row>
    <row r="127" spans="1:11" ht="18.75">
      <c r="A127" s="212" t="s">
        <v>181</v>
      </c>
      <c r="B127" s="220">
        <f>SUM(B100:B126)</f>
        <v>4</v>
      </c>
      <c r="C127" s="220">
        <f>SUM(C100:C126)</f>
        <v>4</v>
      </c>
      <c r="D127" s="220">
        <f>SUM(D100:D126)</f>
        <v>2</v>
      </c>
      <c r="E127" s="220">
        <f>SUM(E100:E126)</f>
        <v>2</v>
      </c>
      <c r="F127" s="233"/>
      <c r="G127" s="234"/>
      <c r="H127" s="234"/>
      <c r="I127" s="234"/>
      <c r="J127" s="234"/>
      <c r="K127" s="226"/>
    </row>
    <row r="128" spans="1:11">
      <c r="A128" s="16"/>
      <c r="B128" s="130"/>
      <c r="C128" s="130"/>
      <c r="D128" s="130"/>
      <c r="E128" s="130"/>
      <c r="F128" s="130"/>
      <c r="G128" s="214"/>
      <c r="H128" s="214"/>
      <c r="I128" s="214"/>
      <c r="J128" s="214"/>
      <c r="K128" s="16"/>
    </row>
    <row r="129" spans="1:11">
      <c r="A129" s="16"/>
      <c r="B129" s="16"/>
      <c r="C129" s="16"/>
      <c r="D129" s="16"/>
      <c r="E129" s="16"/>
      <c r="F129" s="16"/>
      <c r="G129" s="16"/>
      <c r="H129" s="16"/>
      <c r="I129" s="16"/>
      <c r="J129" s="16"/>
      <c r="K129" s="16"/>
    </row>
    <row r="130" spans="1:11">
      <c r="A130" s="16"/>
      <c r="B130" s="16"/>
      <c r="C130" s="16"/>
      <c r="D130" s="16"/>
      <c r="E130" s="16"/>
      <c r="F130" s="16"/>
      <c r="G130" s="16"/>
      <c r="H130" s="16"/>
      <c r="I130" s="16"/>
      <c r="J130" s="16"/>
      <c r="K130" s="16"/>
    </row>
    <row r="131" spans="1:11">
      <c r="A131" s="16"/>
      <c r="B131" s="16"/>
      <c r="C131" s="16"/>
      <c r="D131" s="16"/>
      <c r="E131" s="16"/>
      <c r="F131" s="16"/>
      <c r="G131" s="16"/>
      <c r="H131" s="16"/>
      <c r="I131" s="16"/>
      <c r="J131" s="16"/>
      <c r="K131" s="16"/>
    </row>
    <row r="132" spans="1:11">
      <c r="A132" s="16"/>
      <c r="B132" s="16"/>
      <c r="C132" s="16"/>
      <c r="D132" s="16"/>
      <c r="E132" s="16"/>
      <c r="F132" s="16"/>
      <c r="G132" s="16"/>
      <c r="H132" s="16"/>
      <c r="I132" s="16"/>
      <c r="J132" s="16"/>
      <c r="K132" s="16"/>
    </row>
    <row r="133" spans="1:11">
      <c r="A133" s="16"/>
      <c r="B133" s="16"/>
      <c r="C133" s="16"/>
      <c r="D133" s="16"/>
      <c r="E133" s="16"/>
      <c r="F133" s="16"/>
      <c r="G133" s="16"/>
      <c r="H133" s="16"/>
      <c r="I133" s="16"/>
      <c r="J133" s="16"/>
      <c r="K133" s="16"/>
    </row>
    <row r="134" spans="1:11">
      <c r="A134" s="16"/>
      <c r="B134" s="16"/>
      <c r="C134" s="16"/>
      <c r="D134" s="16"/>
      <c r="E134" s="16"/>
      <c r="F134" s="16"/>
      <c r="G134" s="16"/>
      <c r="H134" s="16"/>
      <c r="I134" s="16"/>
      <c r="J134" s="16"/>
      <c r="K134" s="16"/>
    </row>
    <row r="135" spans="1:11">
      <c r="A135" s="16"/>
      <c r="B135" s="16"/>
      <c r="C135" s="16"/>
      <c r="D135" s="16"/>
      <c r="E135" s="16"/>
      <c r="F135" s="16"/>
      <c r="G135" s="16"/>
      <c r="H135" s="16"/>
      <c r="I135" s="16"/>
      <c r="J135" s="16"/>
      <c r="K135" s="16"/>
    </row>
    <row r="136" spans="1:11">
      <c r="A136" s="16"/>
      <c r="B136" s="16"/>
      <c r="C136" s="16"/>
      <c r="D136" s="16"/>
      <c r="E136" s="16"/>
      <c r="F136" s="16"/>
      <c r="G136" s="16"/>
      <c r="H136" s="16"/>
      <c r="I136" s="16"/>
      <c r="J136" s="16"/>
      <c r="K136" s="16"/>
    </row>
    <row r="137" spans="1:11">
      <c r="A137" s="16"/>
      <c r="B137" s="16"/>
      <c r="C137" s="16"/>
      <c r="D137" s="16"/>
      <c r="E137" s="16"/>
      <c r="F137" s="16"/>
      <c r="G137" s="16"/>
      <c r="H137" s="16"/>
      <c r="I137" s="16"/>
      <c r="J137" s="16"/>
      <c r="K137" s="16"/>
    </row>
    <row r="138" spans="1:11">
      <c r="A138" s="16"/>
      <c r="B138" s="16"/>
      <c r="C138" s="16"/>
      <c r="D138" s="16"/>
      <c r="E138" s="16"/>
      <c r="F138" s="16"/>
      <c r="G138" s="16"/>
      <c r="H138" s="16"/>
      <c r="I138" s="16"/>
      <c r="J138" s="16"/>
      <c r="K138" s="16"/>
    </row>
    <row r="139" spans="1:11">
      <c r="A139" s="16"/>
      <c r="B139" s="16"/>
      <c r="C139" s="16"/>
      <c r="D139" s="16"/>
      <c r="E139" s="16"/>
      <c r="F139" s="16"/>
      <c r="G139" s="16"/>
      <c r="H139" s="16"/>
      <c r="I139" s="16"/>
      <c r="J139" s="16"/>
      <c r="K139" s="16"/>
    </row>
    <row r="140" spans="1:11">
      <c r="A140" s="16"/>
      <c r="B140" s="16"/>
      <c r="C140" s="16"/>
      <c r="D140" s="16"/>
      <c r="E140" s="16"/>
      <c r="F140" s="16"/>
      <c r="G140" s="16"/>
      <c r="H140" s="16"/>
      <c r="I140" s="16"/>
      <c r="J140" s="16"/>
      <c r="K140" s="16"/>
    </row>
    <row r="141" spans="1:11">
      <c r="A141" s="16"/>
      <c r="B141" s="16"/>
      <c r="C141" s="16"/>
      <c r="D141" s="16"/>
      <c r="E141" s="16"/>
      <c r="F141" s="16"/>
      <c r="G141" s="16"/>
      <c r="H141" s="16"/>
      <c r="I141" s="16"/>
      <c r="J141" s="16"/>
      <c r="K141" s="16"/>
    </row>
    <row r="142" spans="1:11">
      <c r="A142" s="16"/>
      <c r="B142" s="16"/>
      <c r="C142" s="16"/>
      <c r="D142" s="16"/>
      <c r="E142" s="16"/>
      <c r="F142" s="16"/>
      <c r="G142" s="16"/>
      <c r="H142" s="16"/>
      <c r="I142" s="16"/>
      <c r="J142" s="16"/>
      <c r="K142" s="16"/>
    </row>
    <row r="143" spans="1:11">
      <c r="A143" s="16"/>
      <c r="B143" s="16"/>
      <c r="C143" s="16"/>
      <c r="D143" s="16"/>
      <c r="E143" s="16"/>
      <c r="F143" s="16"/>
      <c r="G143" s="16"/>
      <c r="H143" s="16"/>
      <c r="I143" s="16"/>
      <c r="J143" s="16"/>
      <c r="K143" s="16"/>
    </row>
    <row r="144" spans="1:11">
      <c r="A144" s="16"/>
      <c r="B144" s="16"/>
      <c r="C144" s="16"/>
      <c r="D144" s="16"/>
      <c r="E144" s="16"/>
      <c r="F144" s="16"/>
      <c r="G144" s="16"/>
      <c r="H144" s="16"/>
      <c r="I144" s="16"/>
      <c r="J144" s="16"/>
      <c r="K144" s="16"/>
    </row>
    <row r="145" spans="1:11">
      <c r="A145" s="16"/>
      <c r="B145" s="16"/>
      <c r="C145" s="16"/>
      <c r="D145" s="16"/>
      <c r="E145" s="16"/>
      <c r="F145" s="16"/>
      <c r="G145" s="16"/>
      <c r="H145" s="16"/>
      <c r="I145" s="16"/>
      <c r="J145" s="16"/>
      <c r="K145" s="16"/>
    </row>
    <row r="146" spans="1:11">
      <c r="A146" s="16"/>
      <c r="B146" s="16"/>
      <c r="C146" s="16"/>
      <c r="D146" s="16"/>
      <c r="E146" s="16"/>
      <c r="F146" s="16"/>
      <c r="G146" s="16"/>
      <c r="H146" s="16"/>
      <c r="I146" s="16"/>
      <c r="J146" s="16"/>
      <c r="K146" s="16"/>
    </row>
    <row r="147" spans="1:11">
      <c r="A147" s="16"/>
      <c r="B147" s="16"/>
      <c r="C147" s="16"/>
      <c r="D147" s="16"/>
      <c r="E147" s="16"/>
      <c r="F147" s="16"/>
      <c r="G147" s="16"/>
      <c r="H147" s="16"/>
      <c r="I147" s="16"/>
      <c r="J147" s="16"/>
      <c r="K147" s="16"/>
    </row>
    <row r="148" spans="1:11">
      <c r="A148" s="16"/>
      <c r="B148" s="16"/>
      <c r="C148" s="16"/>
      <c r="D148" s="16"/>
      <c r="E148" s="16"/>
      <c r="F148" s="16"/>
      <c r="G148" s="16"/>
      <c r="H148" s="16"/>
      <c r="I148" s="16"/>
      <c r="J148" s="16"/>
      <c r="K148" s="16"/>
    </row>
    <row r="149" spans="1:11">
      <c r="A149" s="16"/>
      <c r="B149" s="16"/>
      <c r="C149" s="16"/>
      <c r="D149" s="16"/>
      <c r="E149" s="16"/>
      <c r="F149" s="16"/>
      <c r="G149" s="16"/>
      <c r="H149" s="16"/>
      <c r="I149" s="16"/>
      <c r="J149" s="16"/>
      <c r="K149" s="16"/>
    </row>
    <row r="150" spans="1:11">
      <c r="A150" s="16"/>
      <c r="B150" s="16"/>
      <c r="C150" s="16"/>
      <c r="D150" s="16"/>
      <c r="E150" s="16"/>
      <c r="F150" s="16"/>
      <c r="G150" s="16"/>
      <c r="H150" s="16"/>
      <c r="I150" s="16"/>
      <c r="J150" s="16"/>
      <c r="K150" s="16"/>
    </row>
    <row r="151" spans="1:11">
      <c r="A151" s="16"/>
      <c r="B151" s="16"/>
      <c r="C151" s="16"/>
      <c r="D151" s="16"/>
      <c r="E151" s="16"/>
      <c r="F151" s="16"/>
      <c r="G151" s="16"/>
      <c r="H151" s="16"/>
      <c r="I151" s="16"/>
      <c r="J151" s="16"/>
      <c r="K151" s="16"/>
    </row>
    <row r="152" spans="1:11">
      <c r="A152" s="16"/>
      <c r="B152" s="16"/>
      <c r="C152" s="16"/>
      <c r="D152" s="16"/>
      <c r="E152" s="16"/>
      <c r="F152" s="16"/>
      <c r="G152" s="16"/>
      <c r="H152" s="16"/>
      <c r="I152" s="16"/>
      <c r="J152" s="16"/>
      <c r="K152" s="16"/>
    </row>
    <row r="153" spans="1:11">
      <c r="A153" s="16"/>
      <c r="B153" s="16"/>
      <c r="C153" s="16"/>
      <c r="D153" s="16"/>
      <c r="E153" s="16"/>
      <c r="F153" s="16"/>
      <c r="G153" s="16"/>
      <c r="H153" s="16"/>
      <c r="I153" s="16"/>
      <c r="J153" s="16"/>
      <c r="K153" s="16"/>
    </row>
    <row r="154" spans="1:11">
      <c r="A154" s="16"/>
      <c r="B154" s="16"/>
      <c r="C154" s="16"/>
      <c r="D154" s="16"/>
      <c r="E154" s="16"/>
      <c r="F154" s="16"/>
      <c r="G154" s="16"/>
      <c r="H154" s="16"/>
      <c r="I154" s="16"/>
      <c r="J154" s="16"/>
      <c r="K154" s="16"/>
    </row>
    <row r="155" spans="1:11">
      <c r="A155" s="16"/>
      <c r="B155" s="16"/>
      <c r="C155" s="16"/>
      <c r="D155" s="16"/>
      <c r="E155" s="16"/>
      <c r="F155" s="16"/>
      <c r="G155" s="16"/>
      <c r="H155" s="16"/>
      <c r="I155" s="16"/>
      <c r="J155" s="16"/>
      <c r="K155" s="16"/>
    </row>
    <row r="156" spans="1:11">
      <c r="A156" s="16"/>
      <c r="B156" s="16"/>
      <c r="C156" s="16"/>
      <c r="D156" s="16"/>
      <c r="E156" s="16"/>
      <c r="F156" s="16"/>
      <c r="G156" s="16"/>
      <c r="H156" s="16"/>
      <c r="I156" s="16"/>
      <c r="J156" s="16"/>
      <c r="K156" s="16"/>
    </row>
    <row r="157" spans="1:11">
      <c r="A157" s="16"/>
      <c r="B157" s="16"/>
      <c r="C157" s="16"/>
      <c r="D157" s="16"/>
      <c r="E157" s="16"/>
      <c r="F157" s="16"/>
      <c r="G157" s="16"/>
      <c r="H157" s="16"/>
      <c r="I157" s="16"/>
      <c r="J157" s="16"/>
      <c r="K157" s="16"/>
    </row>
    <row r="158" spans="1:11">
      <c r="A158" s="16"/>
      <c r="B158" s="16"/>
      <c r="C158" s="16"/>
      <c r="D158" s="16"/>
      <c r="E158" s="16"/>
      <c r="F158" s="16"/>
      <c r="G158" s="16"/>
      <c r="H158" s="16"/>
      <c r="I158" s="16"/>
      <c r="J158" s="16"/>
      <c r="K158" s="16"/>
    </row>
    <row r="159" spans="1:11">
      <c r="A159" s="16"/>
      <c r="B159" s="16"/>
      <c r="C159" s="16"/>
      <c r="D159" s="16"/>
      <c r="E159" s="16"/>
      <c r="F159" s="16"/>
      <c r="G159" s="16"/>
      <c r="H159" s="16"/>
      <c r="I159" s="16"/>
      <c r="J159" s="16"/>
      <c r="K159" s="16"/>
    </row>
    <row r="160" spans="1:11">
      <c r="A160" s="16"/>
      <c r="B160" s="16"/>
      <c r="C160" s="16"/>
      <c r="D160" s="16"/>
      <c r="E160" s="16"/>
      <c r="F160" s="16"/>
      <c r="G160" s="16"/>
      <c r="H160" s="16"/>
      <c r="I160" s="16"/>
      <c r="J160" s="16"/>
      <c r="K160" s="16"/>
    </row>
    <row r="161" spans="1:11">
      <c r="A161" s="16"/>
      <c r="B161" s="16"/>
      <c r="C161" s="16"/>
      <c r="D161" s="16"/>
      <c r="E161" s="16"/>
      <c r="F161" s="16"/>
      <c r="G161" s="16"/>
      <c r="H161" s="16"/>
      <c r="I161" s="16"/>
      <c r="J161" s="16"/>
      <c r="K161" s="16"/>
    </row>
    <row r="162" spans="1:11">
      <c r="A162" s="16"/>
      <c r="B162" s="16"/>
      <c r="C162" s="16"/>
      <c r="D162" s="16"/>
      <c r="E162" s="16"/>
      <c r="F162" s="16"/>
      <c r="G162" s="16"/>
      <c r="H162" s="16"/>
      <c r="I162" s="16"/>
      <c r="J162" s="16"/>
      <c r="K162" s="16"/>
    </row>
    <row r="163" spans="1:11">
      <c r="A163" s="16"/>
      <c r="B163" s="16"/>
      <c r="C163" s="16"/>
      <c r="D163" s="16"/>
      <c r="E163" s="16"/>
      <c r="F163" s="16"/>
      <c r="G163" s="16"/>
      <c r="H163" s="16"/>
      <c r="I163" s="16"/>
      <c r="J163" s="16"/>
      <c r="K163" s="16"/>
    </row>
    <row r="164" spans="1:11">
      <c r="A164" s="16"/>
      <c r="B164" s="16"/>
      <c r="C164" s="16"/>
      <c r="D164" s="16"/>
      <c r="E164" s="16"/>
      <c r="F164" s="16"/>
      <c r="G164" s="16"/>
      <c r="H164" s="16"/>
      <c r="I164" s="16"/>
      <c r="J164" s="16"/>
      <c r="K164" s="16"/>
    </row>
    <row r="165" spans="1:11">
      <c r="A165" s="16"/>
      <c r="B165" s="16"/>
      <c r="C165" s="16"/>
      <c r="D165" s="16"/>
      <c r="E165" s="16"/>
      <c r="F165" s="16"/>
      <c r="G165" s="16"/>
      <c r="H165" s="16"/>
      <c r="I165" s="16"/>
      <c r="J165" s="16"/>
      <c r="K165" s="16"/>
    </row>
    <row r="166" spans="1:11">
      <c r="A166" s="16"/>
      <c r="B166" s="16"/>
      <c r="C166" s="16"/>
      <c r="D166" s="16"/>
      <c r="E166" s="16"/>
      <c r="F166" s="16"/>
      <c r="G166" s="16"/>
      <c r="H166" s="16"/>
      <c r="I166" s="16"/>
      <c r="J166" s="16"/>
      <c r="K166" s="16"/>
    </row>
    <row r="167" spans="1:11">
      <c r="A167" s="16"/>
      <c r="B167" s="16"/>
      <c r="C167" s="16"/>
      <c r="D167" s="16"/>
      <c r="E167" s="16"/>
      <c r="F167" s="16"/>
      <c r="G167" s="16"/>
      <c r="H167" s="16"/>
      <c r="I167" s="16"/>
      <c r="J167" s="16"/>
      <c r="K167" s="16"/>
    </row>
    <row r="168" spans="1:11">
      <c r="A168" s="16"/>
      <c r="B168" s="16"/>
      <c r="C168" s="16"/>
      <c r="D168" s="16"/>
      <c r="E168" s="16"/>
      <c r="F168" s="16"/>
      <c r="G168" s="16"/>
      <c r="H168" s="16"/>
      <c r="I168" s="16"/>
      <c r="J168" s="16"/>
      <c r="K168" s="16"/>
    </row>
    <row r="169" spans="1:11">
      <c r="A169" s="16"/>
      <c r="B169" s="16"/>
      <c r="C169" s="16"/>
      <c r="D169" s="16"/>
      <c r="E169" s="16"/>
      <c r="F169" s="16"/>
      <c r="G169" s="16"/>
      <c r="H169" s="16"/>
      <c r="I169" s="16"/>
      <c r="J169" s="16"/>
      <c r="K169" s="16"/>
    </row>
    <row r="170" spans="1:11">
      <c r="A170" s="16"/>
      <c r="B170" s="16"/>
      <c r="C170" s="16"/>
      <c r="D170" s="16"/>
      <c r="E170" s="16"/>
      <c r="F170" s="16"/>
      <c r="G170" s="16"/>
      <c r="H170" s="16"/>
      <c r="I170" s="16"/>
      <c r="J170" s="16"/>
      <c r="K170" s="16"/>
    </row>
    <row r="171" spans="1:11">
      <c r="A171" s="16"/>
      <c r="B171" s="16"/>
      <c r="C171" s="16"/>
      <c r="D171" s="16"/>
      <c r="E171" s="16"/>
      <c r="F171" s="16"/>
      <c r="G171" s="16"/>
      <c r="H171" s="16"/>
      <c r="I171" s="16"/>
      <c r="J171" s="16"/>
      <c r="K171" s="16"/>
    </row>
    <row r="172" spans="1:11">
      <c r="A172" s="16"/>
      <c r="B172" s="16"/>
      <c r="C172" s="16"/>
      <c r="D172" s="16"/>
      <c r="E172" s="16"/>
      <c r="F172" s="16"/>
      <c r="G172" s="16"/>
      <c r="H172" s="16"/>
      <c r="I172" s="16"/>
      <c r="J172" s="16"/>
      <c r="K172" s="16"/>
    </row>
    <row r="173" spans="1:11">
      <c r="A173" s="16"/>
      <c r="B173" s="16"/>
      <c r="C173" s="16"/>
      <c r="D173" s="16"/>
      <c r="E173" s="16"/>
      <c r="F173" s="16"/>
      <c r="G173" s="16"/>
      <c r="H173" s="16"/>
      <c r="I173" s="16"/>
      <c r="J173" s="16"/>
      <c r="K173" s="16"/>
    </row>
    <row r="174" spans="1:11">
      <c r="A174" s="16"/>
      <c r="B174" s="16"/>
      <c r="C174" s="16"/>
      <c r="D174" s="16"/>
      <c r="E174" s="16"/>
      <c r="F174" s="16"/>
      <c r="G174" s="16"/>
      <c r="H174" s="16"/>
      <c r="I174" s="16"/>
      <c r="J174" s="16"/>
      <c r="K174" s="16"/>
    </row>
    <row r="175" spans="1:11">
      <c r="A175" s="16"/>
      <c r="B175" s="16"/>
      <c r="C175" s="16"/>
      <c r="D175" s="16"/>
      <c r="E175" s="16"/>
      <c r="F175" s="16"/>
      <c r="G175" s="16"/>
      <c r="H175" s="16"/>
      <c r="I175" s="16"/>
      <c r="J175" s="16"/>
      <c r="K175" s="16"/>
    </row>
    <row r="176" spans="1:11">
      <c r="A176" s="16"/>
      <c r="B176" s="16"/>
      <c r="C176" s="16"/>
      <c r="D176" s="16"/>
      <c r="E176" s="16"/>
      <c r="F176" s="16"/>
      <c r="G176" s="16"/>
      <c r="H176" s="16"/>
      <c r="I176" s="16"/>
      <c r="J176" s="16"/>
      <c r="K176" s="16"/>
    </row>
    <row r="177" spans="1:11">
      <c r="A177" s="16"/>
      <c r="B177" s="16"/>
      <c r="C177" s="16"/>
      <c r="D177" s="16"/>
      <c r="E177" s="16"/>
      <c r="F177" s="16"/>
      <c r="G177" s="16"/>
      <c r="H177" s="16"/>
      <c r="I177" s="16"/>
      <c r="J177" s="16"/>
      <c r="K177" s="16"/>
    </row>
    <row r="178" spans="1:11">
      <c r="A178" s="16"/>
      <c r="B178" s="16"/>
      <c r="C178" s="16"/>
      <c r="D178" s="16"/>
      <c r="E178" s="16"/>
      <c r="F178" s="16"/>
      <c r="G178" s="16"/>
      <c r="H178" s="16"/>
      <c r="I178" s="16"/>
      <c r="J178" s="16"/>
      <c r="K178" s="16"/>
    </row>
    <row r="179" spans="1:11">
      <c r="A179" s="16"/>
      <c r="B179" s="16"/>
      <c r="C179" s="16"/>
      <c r="D179" s="16"/>
      <c r="E179" s="16"/>
      <c r="F179" s="16"/>
      <c r="G179" s="16"/>
      <c r="H179" s="16"/>
      <c r="I179" s="16"/>
      <c r="J179" s="16"/>
      <c r="K179" s="16"/>
    </row>
    <row r="180" spans="1:11">
      <c r="A180" s="16"/>
      <c r="B180" s="16"/>
      <c r="C180" s="16"/>
      <c r="D180" s="16"/>
      <c r="E180" s="16"/>
      <c r="F180" s="16"/>
      <c r="G180" s="16"/>
      <c r="H180" s="16"/>
      <c r="I180" s="16"/>
      <c r="J180" s="16"/>
      <c r="K180" s="16"/>
    </row>
    <row r="181" spans="1:11">
      <c r="A181" s="16"/>
      <c r="B181" s="16"/>
      <c r="C181" s="16"/>
      <c r="D181" s="16"/>
      <c r="E181" s="16"/>
      <c r="F181" s="16"/>
      <c r="G181" s="16"/>
      <c r="H181" s="16"/>
      <c r="I181" s="16"/>
      <c r="J181" s="16"/>
      <c r="K181" s="16"/>
    </row>
    <row r="182" spans="1:11">
      <c r="A182" s="16"/>
      <c r="B182" s="16"/>
      <c r="C182" s="16"/>
      <c r="D182" s="16"/>
      <c r="E182" s="16"/>
      <c r="F182" s="16"/>
      <c r="G182" s="16"/>
      <c r="H182" s="16"/>
      <c r="I182" s="16"/>
      <c r="J182" s="16"/>
      <c r="K182" s="16"/>
    </row>
    <row r="183" spans="1:11">
      <c r="A183" s="16"/>
      <c r="B183" s="16"/>
      <c r="C183" s="16"/>
      <c r="D183" s="16"/>
      <c r="E183" s="16"/>
      <c r="F183" s="16"/>
      <c r="G183" s="16"/>
      <c r="H183" s="16"/>
      <c r="I183" s="16"/>
      <c r="J183" s="16"/>
      <c r="K183" s="16"/>
    </row>
    <row r="184" spans="1:11">
      <c r="A184" s="16"/>
      <c r="B184" s="16"/>
      <c r="C184" s="16"/>
      <c r="D184" s="16"/>
      <c r="E184" s="16"/>
      <c r="F184" s="16"/>
      <c r="G184" s="16"/>
      <c r="H184" s="16"/>
      <c r="I184" s="16"/>
      <c r="J184" s="16"/>
      <c r="K184" s="16"/>
    </row>
    <row r="185" spans="1:11">
      <c r="A185" s="16"/>
      <c r="B185" s="16"/>
      <c r="C185" s="16"/>
      <c r="D185" s="16"/>
      <c r="E185" s="16"/>
      <c r="F185" s="16"/>
      <c r="G185" s="16"/>
      <c r="H185" s="16"/>
      <c r="I185" s="16"/>
      <c r="J185" s="16"/>
      <c r="K185" s="16"/>
    </row>
    <row r="186" spans="1:11">
      <c r="A186" s="16"/>
      <c r="B186" s="16"/>
      <c r="C186" s="16"/>
      <c r="D186" s="16"/>
      <c r="E186" s="16"/>
      <c r="F186" s="16"/>
      <c r="G186" s="16"/>
      <c r="H186" s="16"/>
      <c r="I186" s="16"/>
      <c r="J186" s="16"/>
      <c r="K186" s="16"/>
    </row>
    <row r="187" spans="1:11">
      <c r="A187" s="16"/>
      <c r="B187" s="16"/>
      <c r="C187" s="16"/>
      <c r="D187" s="16"/>
      <c r="E187" s="16"/>
      <c r="F187" s="16"/>
      <c r="G187" s="16"/>
      <c r="H187" s="16"/>
      <c r="I187" s="16"/>
      <c r="J187" s="16"/>
      <c r="K187" s="16"/>
    </row>
    <row r="188" spans="1:11">
      <c r="A188" s="16"/>
      <c r="B188" s="16"/>
      <c r="C188" s="16"/>
      <c r="D188" s="16"/>
      <c r="E188" s="16"/>
      <c r="F188" s="16"/>
      <c r="G188" s="16"/>
      <c r="H188" s="16"/>
      <c r="I188" s="16"/>
      <c r="J188" s="16"/>
      <c r="K188" s="16"/>
    </row>
    <row r="189" spans="1:11">
      <c r="A189" s="16"/>
      <c r="B189" s="16"/>
      <c r="C189" s="16"/>
      <c r="D189" s="16"/>
      <c r="E189" s="16"/>
      <c r="F189" s="16"/>
      <c r="G189" s="16"/>
      <c r="H189" s="16"/>
      <c r="I189" s="16"/>
      <c r="J189" s="16"/>
      <c r="K189" s="16"/>
    </row>
    <row r="190" spans="1:11">
      <c r="A190" s="16"/>
      <c r="B190" s="16"/>
      <c r="C190" s="16"/>
      <c r="D190" s="16"/>
      <c r="E190" s="16"/>
      <c r="F190" s="16"/>
      <c r="G190" s="16"/>
      <c r="H190" s="16"/>
      <c r="I190" s="16"/>
      <c r="J190" s="16"/>
      <c r="K190" s="16"/>
    </row>
    <row r="191" spans="1:11">
      <c r="A191" s="16"/>
      <c r="B191" s="16"/>
      <c r="C191" s="16"/>
      <c r="D191" s="16"/>
      <c r="E191" s="16"/>
      <c r="F191" s="16"/>
      <c r="G191" s="16"/>
      <c r="H191" s="16"/>
      <c r="I191" s="16"/>
      <c r="J191" s="16"/>
      <c r="K191" s="16"/>
    </row>
    <row r="192" spans="1:11">
      <c r="A192" s="16"/>
      <c r="B192" s="16"/>
      <c r="C192" s="16"/>
      <c r="D192" s="16"/>
      <c r="E192" s="16"/>
      <c r="F192" s="16"/>
      <c r="G192" s="16"/>
      <c r="H192" s="16"/>
      <c r="I192" s="16"/>
      <c r="J192" s="16"/>
      <c r="K192" s="16"/>
    </row>
    <row r="193" spans="1:11">
      <c r="A193" s="16"/>
      <c r="B193" s="16"/>
      <c r="C193" s="16"/>
      <c r="D193" s="16"/>
      <c r="E193" s="16"/>
      <c r="F193" s="16"/>
      <c r="G193" s="16"/>
      <c r="H193" s="16"/>
      <c r="I193" s="16"/>
      <c r="J193" s="16"/>
      <c r="K193" s="16"/>
    </row>
    <row r="194" spans="1:11">
      <c r="A194" s="16"/>
      <c r="B194" s="16"/>
      <c r="C194" s="16"/>
      <c r="D194" s="16"/>
      <c r="E194" s="16"/>
      <c r="F194" s="16"/>
      <c r="G194" s="16"/>
      <c r="H194" s="16"/>
      <c r="I194" s="16"/>
      <c r="J194" s="16"/>
      <c r="K194" s="16"/>
    </row>
    <row r="195" spans="1:11">
      <c r="A195" s="16"/>
      <c r="B195" s="16"/>
      <c r="C195" s="16"/>
      <c r="D195" s="16"/>
      <c r="E195" s="16"/>
      <c r="F195" s="16"/>
      <c r="G195" s="16"/>
      <c r="H195" s="16"/>
      <c r="I195" s="16"/>
      <c r="J195" s="16"/>
      <c r="K195" s="16"/>
    </row>
    <row r="196" spans="1:11">
      <c r="A196" s="16"/>
      <c r="B196" s="16"/>
      <c r="C196" s="16"/>
      <c r="D196" s="16"/>
      <c r="E196" s="16"/>
      <c r="F196" s="16"/>
      <c r="G196" s="16"/>
      <c r="H196" s="16"/>
      <c r="I196" s="16"/>
      <c r="J196" s="16"/>
      <c r="K196" s="16"/>
    </row>
    <row r="197" spans="1:11">
      <c r="A197" s="16"/>
      <c r="B197" s="16"/>
      <c r="C197" s="16"/>
      <c r="D197" s="16"/>
      <c r="E197" s="16"/>
      <c r="F197" s="16"/>
      <c r="G197" s="16"/>
      <c r="H197" s="16"/>
      <c r="I197" s="16"/>
      <c r="J197" s="16"/>
      <c r="K197" s="16"/>
    </row>
    <row r="198" spans="1:11">
      <c r="A198" s="16"/>
      <c r="B198" s="16"/>
      <c r="C198" s="16"/>
      <c r="D198" s="16"/>
      <c r="E198" s="16"/>
      <c r="F198" s="16"/>
      <c r="G198" s="16"/>
      <c r="H198" s="16"/>
      <c r="I198" s="16"/>
      <c r="J198" s="16"/>
      <c r="K198" s="16"/>
    </row>
    <row r="199" spans="1:11">
      <c r="A199" s="16"/>
      <c r="B199" s="16"/>
      <c r="C199" s="16"/>
      <c r="D199" s="16"/>
      <c r="E199" s="16"/>
      <c r="F199" s="16"/>
      <c r="G199" s="16"/>
      <c r="H199" s="16"/>
      <c r="I199" s="16"/>
      <c r="J199" s="16"/>
      <c r="K199" s="16"/>
    </row>
    <row r="200" spans="1:11">
      <c r="A200" s="16"/>
      <c r="B200" s="16"/>
      <c r="C200" s="16"/>
      <c r="D200" s="16"/>
      <c r="E200" s="16"/>
      <c r="F200" s="16"/>
      <c r="G200" s="16"/>
      <c r="H200" s="16"/>
      <c r="I200" s="16"/>
      <c r="J200" s="16"/>
      <c r="K200" s="16"/>
    </row>
    <row r="201" spans="1:11">
      <c r="A201" s="16"/>
      <c r="B201" s="16"/>
      <c r="C201" s="16"/>
      <c r="D201" s="16"/>
      <c r="E201" s="16"/>
      <c r="F201" s="16"/>
      <c r="G201" s="16"/>
      <c r="H201" s="16"/>
      <c r="I201" s="16"/>
      <c r="J201" s="16"/>
      <c r="K201" s="16"/>
    </row>
    <row r="202" spans="1:11">
      <c r="A202" s="16"/>
      <c r="B202" s="16"/>
      <c r="C202" s="16"/>
      <c r="D202" s="16"/>
      <c r="E202" s="16"/>
      <c r="F202" s="16"/>
      <c r="G202" s="16"/>
      <c r="H202" s="16"/>
      <c r="I202" s="16"/>
      <c r="J202" s="16"/>
      <c r="K202" s="16"/>
    </row>
    <row r="203" spans="1:11">
      <c r="A203" s="16"/>
      <c r="B203" s="16"/>
      <c r="C203" s="16"/>
      <c r="D203" s="16"/>
      <c r="E203" s="16"/>
      <c r="F203" s="16"/>
      <c r="G203" s="16"/>
      <c r="H203" s="16"/>
      <c r="I203" s="16"/>
      <c r="J203" s="16"/>
      <c r="K203" s="16"/>
    </row>
    <row r="204" spans="1:11">
      <c r="A204" s="16"/>
      <c r="B204" s="16"/>
      <c r="C204" s="16"/>
      <c r="D204" s="16"/>
      <c r="E204" s="16"/>
      <c r="F204" s="16"/>
      <c r="G204" s="16"/>
      <c r="H204" s="16"/>
      <c r="I204" s="16"/>
      <c r="J204" s="16"/>
      <c r="K204" s="16"/>
    </row>
    <row r="205" spans="1:11">
      <c r="A205" s="16"/>
      <c r="B205" s="16"/>
      <c r="C205" s="16"/>
      <c r="D205" s="16"/>
      <c r="E205" s="16"/>
      <c r="F205" s="16"/>
      <c r="G205" s="16"/>
      <c r="H205" s="16"/>
      <c r="I205" s="16"/>
      <c r="J205" s="16"/>
      <c r="K205" s="16"/>
    </row>
    <row r="206" spans="1:11">
      <c r="A206" s="16"/>
      <c r="B206" s="16"/>
      <c r="C206" s="16"/>
      <c r="D206" s="16"/>
      <c r="E206" s="16"/>
      <c r="F206" s="16"/>
      <c r="G206" s="16"/>
      <c r="H206" s="16"/>
      <c r="I206" s="16"/>
      <c r="J206" s="16"/>
      <c r="K206" s="16"/>
    </row>
    <row r="207" spans="1:11">
      <c r="A207" s="16"/>
      <c r="B207" s="16"/>
      <c r="C207" s="16"/>
      <c r="D207" s="16"/>
      <c r="E207" s="16"/>
      <c r="F207" s="16"/>
      <c r="G207" s="16"/>
      <c r="H207" s="16"/>
      <c r="I207" s="16"/>
      <c r="J207" s="16"/>
      <c r="K207" s="16"/>
    </row>
    <row r="208" spans="1:11">
      <c r="A208" s="16"/>
      <c r="B208" s="16"/>
      <c r="C208" s="16"/>
      <c r="D208" s="16"/>
      <c r="E208" s="16"/>
      <c r="F208" s="16"/>
      <c r="G208" s="16"/>
      <c r="H208" s="16"/>
      <c r="I208" s="16"/>
      <c r="J208" s="16"/>
      <c r="K208" s="16"/>
    </row>
    <row r="209" spans="1:11">
      <c r="A209" s="16"/>
      <c r="B209" s="16"/>
      <c r="C209" s="16"/>
      <c r="D209" s="16"/>
      <c r="E209" s="16"/>
      <c r="F209" s="16"/>
      <c r="G209" s="16"/>
      <c r="H209" s="16"/>
      <c r="I209" s="16"/>
      <c r="J209" s="16"/>
      <c r="K209" s="16"/>
    </row>
    <row r="210" spans="1:11">
      <c r="A210" s="16"/>
      <c r="B210" s="16"/>
      <c r="C210" s="16"/>
      <c r="D210" s="16"/>
      <c r="E210" s="16"/>
      <c r="F210" s="16"/>
      <c r="G210" s="16"/>
      <c r="H210" s="16"/>
      <c r="I210" s="16"/>
      <c r="J210" s="16"/>
      <c r="K210" s="16"/>
    </row>
    <row r="211" spans="1:11">
      <c r="A211" s="16"/>
      <c r="B211" s="16"/>
      <c r="C211" s="16"/>
      <c r="D211" s="16"/>
      <c r="E211" s="16"/>
      <c r="F211" s="16"/>
      <c r="G211" s="16"/>
      <c r="H211" s="16"/>
      <c r="I211" s="16"/>
      <c r="J211" s="16"/>
      <c r="K211" s="16"/>
    </row>
    <row r="212" spans="1:11">
      <c r="A212" s="16"/>
      <c r="B212" s="16"/>
      <c r="C212" s="16"/>
      <c r="D212" s="16"/>
      <c r="E212" s="16"/>
      <c r="F212" s="16"/>
      <c r="G212" s="16"/>
      <c r="H212" s="16"/>
      <c r="I212" s="16"/>
      <c r="J212" s="16"/>
      <c r="K212" s="16"/>
    </row>
    <row r="213" spans="1:11">
      <c r="A213" s="16"/>
      <c r="B213" s="16"/>
      <c r="C213" s="16"/>
      <c r="D213" s="16"/>
      <c r="E213" s="16"/>
      <c r="F213" s="16"/>
      <c r="G213" s="16"/>
      <c r="H213" s="16"/>
      <c r="I213" s="16"/>
      <c r="J213" s="16"/>
      <c r="K213" s="16"/>
    </row>
    <row r="214" spans="1:11">
      <c r="A214" s="16"/>
      <c r="B214" s="16"/>
      <c r="C214" s="16"/>
      <c r="D214" s="16"/>
      <c r="E214" s="16"/>
      <c r="F214" s="16"/>
      <c r="G214" s="16"/>
      <c r="H214" s="16"/>
      <c r="I214" s="16"/>
      <c r="J214" s="16"/>
      <c r="K214" s="16"/>
    </row>
    <row r="215" spans="1:11">
      <c r="A215" s="16"/>
      <c r="B215" s="16"/>
      <c r="C215" s="16"/>
      <c r="D215" s="16"/>
      <c r="E215" s="16"/>
      <c r="F215" s="16"/>
      <c r="G215" s="16"/>
      <c r="H215" s="16"/>
      <c r="I215" s="16"/>
      <c r="J215" s="16"/>
      <c r="K215" s="16"/>
    </row>
    <row r="216" spans="1:11">
      <c r="A216" s="16"/>
      <c r="B216" s="16"/>
      <c r="C216" s="16"/>
      <c r="D216" s="16"/>
      <c r="E216" s="16"/>
      <c r="F216" s="16"/>
      <c r="G216" s="16"/>
      <c r="H216" s="16"/>
      <c r="I216" s="16"/>
      <c r="J216" s="16"/>
      <c r="K216" s="16"/>
    </row>
    <row r="217" spans="1:11">
      <c r="A217" s="16"/>
      <c r="B217" s="16"/>
      <c r="C217" s="16"/>
      <c r="D217" s="16"/>
      <c r="E217" s="16"/>
      <c r="F217" s="16"/>
      <c r="G217" s="16"/>
      <c r="H217" s="16"/>
      <c r="I217" s="16"/>
      <c r="J217" s="16"/>
      <c r="K217" s="16"/>
    </row>
    <row r="218" spans="1:11">
      <c r="A218" s="16"/>
      <c r="B218" s="16"/>
      <c r="C218" s="16"/>
      <c r="D218" s="16"/>
      <c r="E218" s="16"/>
      <c r="F218" s="16"/>
      <c r="G218" s="16"/>
      <c r="H218" s="16"/>
      <c r="I218" s="16"/>
      <c r="J218" s="16"/>
      <c r="K218" s="16"/>
    </row>
    <row r="219" spans="1:11">
      <c r="A219" s="16"/>
      <c r="B219" s="16"/>
      <c r="C219" s="16"/>
      <c r="D219" s="16"/>
      <c r="E219" s="16"/>
      <c r="F219" s="16"/>
      <c r="G219" s="16"/>
      <c r="H219" s="16"/>
      <c r="I219" s="16"/>
      <c r="J219" s="16"/>
      <c r="K219" s="16"/>
    </row>
  </sheetData>
  <mergeCells count="5">
    <mergeCell ref="A98:E98"/>
    <mergeCell ref="A1:K1"/>
    <mergeCell ref="A34:J34"/>
    <mergeCell ref="A66:E66"/>
    <mergeCell ref="A3:J3"/>
  </mergeCells>
  <phoneticPr fontId="2" type="noConversion"/>
  <pageMargins left="0.75" right="0.75" top="1" bottom="1" header="0.4921259845" footer="0.4921259845"/>
  <pageSetup paperSize="9" scale="72" orientation="landscape" r:id="rId1"/>
  <headerFooter alignWithMargins="0"/>
  <rowBreaks count="3" manualBreakCount="3">
    <brk id="33" max="9" man="1"/>
    <brk id="64" max="9" man="1"/>
    <brk id="96" max="9" man="1"/>
  </rowBreaks>
</worksheet>
</file>

<file path=xl/worksheets/sheet8.xml><?xml version="1.0" encoding="utf-8"?>
<worksheet xmlns="http://schemas.openxmlformats.org/spreadsheetml/2006/main" xmlns:r="http://schemas.openxmlformats.org/officeDocument/2006/relationships">
  <dimension ref="A1:J19"/>
  <sheetViews>
    <sheetView view="pageBreakPreview" zoomScaleSheetLayoutView="100" workbookViewId="0">
      <selection sqref="A1:J18"/>
    </sheetView>
  </sheetViews>
  <sheetFormatPr defaultRowHeight="15.75"/>
  <cols>
    <col min="1" max="1" width="15.875" bestFit="1" customWidth="1"/>
    <col min="2" max="2" width="9.125" customWidth="1"/>
    <col min="3" max="5" width="12.625" customWidth="1"/>
    <col min="6" max="6" width="9.5" customWidth="1"/>
    <col min="7" max="7" width="12.625" customWidth="1"/>
    <col min="8" max="8" width="10.875" customWidth="1"/>
  </cols>
  <sheetData>
    <row r="1" spans="1:10" ht="20.25" customHeight="1">
      <c r="B1" s="235"/>
    </row>
    <row r="2" spans="1:10">
      <c r="A2" s="236"/>
      <c r="B2" s="237"/>
      <c r="C2" s="238"/>
      <c r="D2" s="238"/>
      <c r="E2" s="238"/>
      <c r="F2" s="238"/>
      <c r="G2" s="238"/>
      <c r="H2" s="238"/>
      <c r="I2" s="238"/>
      <c r="J2" s="238"/>
    </row>
    <row r="3" spans="1:10" ht="15.75" customHeight="1">
      <c r="A3" s="321" t="s">
        <v>363</v>
      </c>
      <c r="B3" s="321"/>
      <c r="C3" s="321"/>
      <c r="D3" s="321"/>
      <c r="E3" s="321"/>
      <c r="F3" s="321"/>
      <c r="G3" s="321"/>
      <c r="H3" s="321"/>
      <c r="I3" s="321"/>
      <c r="J3" s="321"/>
    </row>
    <row r="4" spans="1:10" ht="15.75" customHeight="1">
      <c r="A4" s="239"/>
      <c r="B4" s="240"/>
      <c r="C4" s="239"/>
      <c r="D4" s="239"/>
      <c r="E4" s="239"/>
      <c r="F4" s="239"/>
      <c r="G4" s="239"/>
      <c r="H4" s="239"/>
      <c r="I4" s="239"/>
      <c r="J4" s="239"/>
    </row>
    <row r="5" spans="1:10" s="5" customFormat="1">
      <c r="A5" s="322" t="s">
        <v>271</v>
      </c>
      <c r="B5" s="325" t="s">
        <v>272</v>
      </c>
      <c r="C5" s="326"/>
      <c r="D5" s="241"/>
      <c r="E5" s="242"/>
      <c r="F5" s="242"/>
      <c r="G5" s="325" t="s">
        <v>273</v>
      </c>
      <c r="H5" s="326"/>
      <c r="I5" s="307" t="s">
        <v>274</v>
      </c>
      <c r="J5" s="307" t="s">
        <v>275</v>
      </c>
    </row>
    <row r="6" spans="1:10">
      <c r="A6" s="323"/>
      <c r="B6" s="243"/>
      <c r="C6" s="244"/>
      <c r="D6" s="242" t="s">
        <v>349</v>
      </c>
      <c r="E6" s="242"/>
      <c r="F6" s="242"/>
      <c r="G6" s="245"/>
      <c r="H6" s="246"/>
      <c r="I6" s="327"/>
      <c r="J6" s="327"/>
    </row>
    <row r="7" spans="1:10" ht="94.5">
      <c r="A7" s="324"/>
      <c r="B7" s="247" t="s">
        <v>182</v>
      </c>
      <c r="C7" s="248" t="s">
        <v>351</v>
      </c>
      <c r="D7" s="248" t="s">
        <v>350</v>
      </c>
      <c r="E7" s="248" t="s">
        <v>361</v>
      </c>
      <c r="F7" s="248" t="s">
        <v>338</v>
      </c>
      <c r="G7" s="248" t="s">
        <v>336</v>
      </c>
      <c r="H7" s="248" t="s">
        <v>337</v>
      </c>
      <c r="I7" s="308"/>
      <c r="J7" s="308"/>
    </row>
    <row r="8" spans="1:10">
      <c r="A8" s="241" t="s">
        <v>177</v>
      </c>
      <c r="B8" s="249">
        <v>1</v>
      </c>
      <c r="C8" s="241">
        <v>367</v>
      </c>
      <c r="D8" s="241">
        <v>0</v>
      </c>
      <c r="E8" s="241">
        <v>367</v>
      </c>
      <c r="F8" s="241">
        <v>2</v>
      </c>
      <c r="G8" s="241">
        <v>57</v>
      </c>
      <c r="H8" s="241">
        <v>20</v>
      </c>
      <c r="I8" s="241">
        <v>103</v>
      </c>
      <c r="J8" s="241">
        <v>132</v>
      </c>
    </row>
    <row r="9" spans="1:10">
      <c r="A9" s="241"/>
      <c r="B9" s="249">
        <v>2</v>
      </c>
      <c r="C9" s="241">
        <v>54</v>
      </c>
      <c r="D9" s="241">
        <v>0</v>
      </c>
      <c r="E9" s="241">
        <v>29</v>
      </c>
      <c r="F9" s="241">
        <v>3</v>
      </c>
      <c r="G9" s="241">
        <v>2</v>
      </c>
      <c r="H9" s="241">
        <v>0</v>
      </c>
      <c r="I9" s="241">
        <v>1</v>
      </c>
      <c r="J9" s="241">
        <v>2</v>
      </c>
    </row>
    <row r="10" spans="1:10">
      <c r="A10" s="241"/>
      <c r="B10" s="249" t="s">
        <v>183</v>
      </c>
      <c r="C10" s="241">
        <v>2</v>
      </c>
      <c r="D10" s="241">
        <v>0</v>
      </c>
      <c r="E10" s="241">
        <v>2</v>
      </c>
      <c r="F10" s="241">
        <v>295</v>
      </c>
      <c r="G10" s="241">
        <v>1</v>
      </c>
      <c r="H10" s="241">
        <v>0</v>
      </c>
      <c r="I10" s="241">
        <v>0</v>
      </c>
      <c r="J10" s="241">
        <v>1</v>
      </c>
    </row>
    <row r="11" spans="1:10">
      <c r="A11" s="241"/>
      <c r="B11" s="249">
        <v>3</v>
      </c>
      <c r="C11" s="241">
        <v>8</v>
      </c>
      <c r="D11" s="241">
        <v>0</v>
      </c>
      <c r="E11" s="241">
        <v>0</v>
      </c>
      <c r="F11" s="241">
        <v>5</v>
      </c>
      <c r="G11" s="241">
        <v>0</v>
      </c>
      <c r="H11" s="241">
        <v>0</v>
      </c>
      <c r="I11" s="241">
        <v>0</v>
      </c>
      <c r="J11" s="241">
        <v>0</v>
      </c>
    </row>
    <row r="12" spans="1:10">
      <c r="A12" s="250" t="s">
        <v>232</v>
      </c>
      <c r="B12" s="249"/>
      <c r="C12" s="250">
        <f>SUM(C8:C11)</f>
        <v>431</v>
      </c>
      <c r="D12" s="250">
        <v>0</v>
      </c>
      <c r="E12" s="250">
        <f t="shared" ref="E12:J12" si="0">SUM(E8:E11)</f>
        <v>398</v>
      </c>
      <c r="F12" s="250">
        <f t="shared" si="0"/>
        <v>305</v>
      </c>
      <c r="G12" s="250">
        <f t="shared" si="0"/>
        <v>60</v>
      </c>
      <c r="H12" s="250">
        <f t="shared" si="0"/>
        <v>20</v>
      </c>
      <c r="I12" s="250">
        <f t="shared" si="0"/>
        <v>104</v>
      </c>
      <c r="J12" s="250">
        <f t="shared" si="0"/>
        <v>135</v>
      </c>
    </row>
    <row r="13" spans="1:10">
      <c r="A13" s="241" t="s">
        <v>180</v>
      </c>
      <c r="B13" s="249">
        <v>1</v>
      </c>
      <c r="C13" s="241">
        <v>378</v>
      </c>
      <c r="D13" s="241">
        <v>399</v>
      </c>
      <c r="E13" s="241">
        <v>10</v>
      </c>
      <c r="F13" s="241">
        <v>0</v>
      </c>
      <c r="G13" s="241">
        <v>2</v>
      </c>
      <c r="H13" s="241">
        <v>2</v>
      </c>
      <c r="I13" s="241">
        <v>2</v>
      </c>
      <c r="J13" s="241">
        <v>2</v>
      </c>
    </row>
    <row r="14" spans="1:10">
      <c r="A14" s="241"/>
      <c r="B14" s="249">
        <v>2</v>
      </c>
      <c r="C14" s="241">
        <v>131</v>
      </c>
      <c r="D14" s="241">
        <v>98</v>
      </c>
      <c r="E14" s="241">
        <v>2</v>
      </c>
      <c r="F14" s="241">
        <v>1</v>
      </c>
      <c r="G14" s="241">
        <v>0</v>
      </c>
      <c r="H14" s="241">
        <v>1</v>
      </c>
      <c r="I14" s="241">
        <v>1</v>
      </c>
      <c r="J14" s="241">
        <v>0</v>
      </c>
    </row>
    <row r="15" spans="1:10">
      <c r="A15" s="241"/>
      <c r="B15" s="249" t="s">
        <v>183</v>
      </c>
      <c r="C15" s="241">
        <v>0</v>
      </c>
      <c r="D15" s="241">
        <v>0</v>
      </c>
      <c r="E15" s="241">
        <v>0</v>
      </c>
      <c r="F15" s="241">
        <v>0</v>
      </c>
      <c r="G15" s="241">
        <v>0</v>
      </c>
      <c r="H15" s="241">
        <v>0</v>
      </c>
      <c r="I15" s="241">
        <v>0</v>
      </c>
      <c r="J15" s="241">
        <v>0</v>
      </c>
    </row>
    <row r="16" spans="1:10">
      <c r="A16" s="241"/>
      <c r="B16" s="249">
        <v>3</v>
      </c>
      <c r="C16" s="241">
        <v>50</v>
      </c>
      <c r="D16" s="241">
        <v>51</v>
      </c>
      <c r="E16" s="241">
        <v>0</v>
      </c>
      <c r="F16" s="241">
        <v>0</v>
      </c>
      <c r="G16" s="241">
        <v>0</v>
      </c>
      <c r="H16" s="241">
        <v>0</v>
      </c>
      <c r="I16" s="241">
        <v>0</v>
      </c>
      <c r="J16" s="241">
        <v>0</v>
      </c>
    </row>
    <row r="17" spans="1:10">
      <c r="A17" s="250" t="s">
        <v>233</v>
      </c>
      <c r="B17" s="250"/>
      <c r="C17" s="250">
        <f t="shared" ref="C17:J17" si="1">SUM(C13:C16)</f>
        <v>559</v>
      </c>
      <c r="D17" s="250">
        <f t="shared" si="1"/>
        <v>548</v>
      </c>
      <c r="E17" s="250">
        <f t="shared" si="1"/>
        <v>12</v>
      </c>
      <c r="F17" s="250">
        <f t="shared" si="1"/>
        <v>1</v>
      </c>
      <c r="G17" s="250">
        <f t="shared" si="1"/>
        <v>2</v>
      </c>
      <c r="H17" s="250">
        <f t="shared" si="1"/>
        <v>3</v>
      </c>
      <c r="I17" s="250">
        <f t="shared" si="1"/>
        <v>3</v>
      </c>
      <c r="J17" s="250">
        <f t="shared" si="1"/>
        <v>2</v>
      </c>
    </row>
    <row r="18" spans="1:10" ht="31.5">
      <c r="A18" s="251" t="s">
        <v>234</v>
      </c>
      <c r="B18" s="249"/>
      <c r="C18" s="250">
        <f t="shared" ref="C18:J18" si="2">C12+C17</f>
        <v>990</v>
      </c>
      <c r="D18" s="250">
        <f t="shared" si="2"/>
        <v>548</v>
      </c>
      <c r="E18" s="250">
        <f t="shared" si="2"/>
        <v>410</v>
      </c>
      <c r="F18" s="250">
        <f t="shared" si="2"/>
        <v>306</v>
      </c>
      <c r="G18" s="250">
        <f t="shared" si="2"/>
        <v>62</v>
      </c>
      <c r="H18" s="250">
        <f t="shared" si="2"/>
        <v>23</v>
      </c>
      <c r="I18" s="250">
        <f t="shared" si="2"/>
        <v>107</v>
      </c>
      <c r="J18" s="250">
        <f t="shared" si="2"/>
        <v>137</v>
      </c>
    </row>
    <row r="19" spans="1:10">
      <c r="A19" s="11"/>
      <c r="B19" s="15"/>
      <c r="C19" s="11"/>
      <c r="D19" s="11"/>
      <c r="E19" s="11"/>
      <c r="F19" s="11"/>
      <c r="G19" s="11"/>
      <c r="H19" s="11"/>
    </row>
  </sheetData>
  <mergeCells count="6">
    <mergeCell ref="A3:J3"/>
    <mergeCell ref="A5:A7"/>
    <mergeCell ref="B5:C5"/>
    <mergeCell ref="G5:H5"/>
    <mergeCell ref="I5:I7"/>
    <mergeCell ref="J5:J7"/>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T25"/>
  <sheetViews>
    <sheetView view="pageBreakPreview" zoomScaleSheetLayoutView="100" workbookViewId="0">
      <selection activeCell="A2" sqref="A2:A4"/>
    </sheetView>
  </sheetViews>
  <sheetFormatPr defaultRowHeight="15.75"/>
  <cols>
    <col min="1" max="1" width="7.375" bestFit="1" customWidth="1"/>
    <col min="2" max="2" width="6.375" bestFit="1" customWidth="1"/>
    <col min="3" max="20" width="6" bestFit="1" customWidth="1"/>
  </cols>
  <sheetData>
    <row r="1" spans="1:20" ht="19.5" customHeight="1" thickBot="1">
      <c r="A1" s="328" t="s">
        <v>352</v>
      </c>
      <c r="B1" s="328"/>
      <c r="C1" s="329"/>
      <c r="D1" s="329"/>
      <c r="E1" s="329"/>
      <c r="F1" s="329"/>
      <c r="G1" s="329"/>
      <c r="H1" s="329"/>
      <c r="I1" s="329"/>
      <c r="J1" s="329"/>
      <c r="K1" s="329"/>
      <c r="L1" s="329"/>
      <c r="M1" s="329"/>
      <c r="N1" s="329"/>
      <c r="O1" s="329"/>
      <c r="P1" s="329"/>
      <c r="Q1" s="329"/>
      <c r="R1" s="329"/>
      <c r="S1" s="329"/>
      <c r="T1" s="329"/>
    </row>
    <row r="2" spans="1:20">
      <c r="A2" s="330" t="s">
        <v>247</v>
      </c>
      <c r="B2" s="340" t="s">
        <v>375</v>
      </c>
      <c r="C2" s="332" t="s">
        <v>376</v>
      </c>
      <c r="D2" s="333"/>
      <c r="E2" s="333"/>
      <c r="F2" s="333"/>
      <c r="G2" s="333"/>
      <c r="H2" s="333"/>
      <c r="I2" s="333"/>
      <c r="J2" s="333"/>
      <c r="K2" s="334"/>
      <c r="L2" s="332" t="s">
        <v>377</v>
      </c>
      <c r="M2" s="333"/>
      <c r="N2" s="333"/>
      <c r="O2" s="333"/>
      <c r="P2" s="333"/>
      <c r="Q2" s="333"/>
      <c r="R2" s="333"/>
      <c r="S2" s="333"/>
      <c r="T2" s="334"/>
    </row>
    <row r="3" spans="1:20">
      <c r="A3" s="331"/>
      <c r="B3" s="341"/>
      <c r="C3" s="335" t="s">
        <v>364</v>
      </c>
      <c r="D3" s="336"/>
      <c r="E3" s="336"/>
      <c r="F3" s="336" t="s">
        <v>365</v>
      </c>
      <c r="G3" s="336"/>
      <c r="H3" s="336"/>
      <c r="I3" s="336" t="s">
        <v>366</v>
      </c>
      <c r="J3" s="336"/>
      <c r="K3" s="337"/>
      <c r="L3" s="335" t="s">
        <v>364</v>
      </c>
      <c r="M3" s="336"/>
      <c r="N3" s="336"/>
      <c r="O3" s="336" t="s">
        <v>365</v>
      </c>
      <c r="P3" s="336"/>
      <c r="Q3" s="336"/>
      <c r="R3" s="336" t="s">
        <v>366</v>
      </c>
      <c r="S3" s="336"/>
      <c r="T3" s="337"/>
    </row>
    <row r="4" spans="1:20" ht="87">
      <c r="A4" s="331"/>
      <c r="B4" s="342"/>
      <c r="C4" s="53" t="s">
        <v>369</v>
      </c>
      <c r="D4" s="51" t="s">
        <v>370</v>
      </c>
      <c r="E4" s="51" t="s">
        <v>371</v>
      </c>
      <c r="F4" s="51" t="s">
        <v>369</v>
      </c>
      <c r="G4" s="51" t="s">
        <v>370</v>
      </c>
      <c r="H4" s="51" t="s">
        <v>371</v>
      </c>
      <c r="I4" s="51" t="s">
        <v>369</v>
      </c>
      <c r="J4" s="51" t="s">
        <v>370</v>
      </c>
      <c r="K4" s="54" t="s">
        <v>371</v>
      </c>
      <c r="L4" s="53" t="s">
        <v>369</v>
      </c>
      <c r="M4" s="51" t="s">
        <v>370</v>
      </c>
      <c r="N4" s="51" t="s">
        <v>371</v>
      </c>
      <c r="O4" s="51" t="s">
        <v>369</v>
      </c>
      <c r="P4" s="51" t="s">
        <v>370</v>
      </c>
      <c r="Q4" s="51" t="s">
        <v>371</v>
      </c>
      <c r="R4" s="51" t="s">
        <v>369</v>
      </c>
      <c r="S4" s="51" t="s">
        <v>370</v>
      </c>
      <c r="T4" s="54" t="s">
        <v>371</v>
      </c>
    </row>
    <row r="5" spans="1:20">
      <c r="A5" s="338" t="s">
        <v>722</v>
      </c>
      <c r="B5" s="52" t="s">
        <v>367</v>
      </c>
      <c r="C5" s="55"/>
      <c r="D5" s="3"/>
      <c r="E5" s="3"/>
      <c r="F5" s="3"/>
      <c r="G5" s="3"/>
      <c r="H5" s="3"/>
      <c r="I5" s="3"/>
      <c r="J5" s="3"/>
      <c r="K5" s="56"/>
      <c r="L5" s="252">
        <v>9000</v>
      </c>
      <c r="M5" s="3"/>
      <c r="N5" s="3"/>
      <c r="O5" s="3"/>
      <c r="P5" s="3"/>
      <c r="Q5" s="3"/>
      <c r="R5" s="166">
        <v>8500</v>
      </c>
      <c r="S5" s="3"/>
      <c r="T5" s="56"/>
    </row>
    <row r="6" spans="1:20">
      <c r="A6" s="339"/>
      <c r="B6" s="52" t="s">
        <v>368</v>
      </c>
      <c r="C6" s="55">
        <v>531</v>
      </c>
      <c r="D6" s="3">
        <v>697</v>
      </c>
      <c r="E6" s="3">
        <v>0</v>
      </c>
      <c r="F6" s="3"/>
      <c r="G6" s="3"/>
      <c r="H6" s="3"/>
      <c r="I6" s="3"/>
      <c r="J6" s="3"/>
      <c r="K6" s="56"/>
      <c r="L6" s="55"/>
      <c r="M6" s="3"/>
      <c r="N6" s="3"/>
      <c r="O6" s="3"/>
      <c r="P6" s="3"/>
      <c r="Q6" s="3"/>
      <c r="R6" s="3"/>
      <c r="S6" s="3"/>
      <c r="T6" s="56"/>
    </row>
    <row r="7" spans="1:20">
      <c r="A7" s="338" t="s">
        <v>711</v>
      </c>
      <c r="B7" s="52" t="s">
        <v>367</v>
      </c>
      <c r="C7" s="55"/>
      <c r="D7" s="3"/>
      <c r="E7" s="3"/>
      <c r="F7" s="3"/>
      <c r="G7" s="3"/>
      <c r="H7" s="3"/>
      <c r="I7" s="3"/>
      <c r="J7" s="3"/>
      <c r="K7" s="56"/>
      <c r="L7" s="252">
        <v>8000</v>
      </c>
      <c r="M7" s="166">
        <v>8000</v>
      </c>
      <c r="N7" s="166">
        <v>10000</v>
      </c>
      <c r="O7" s="3"/>
      <c r="P7" s="3"/>
      <c r="Q7" s="3"/>
      <c r="R7" s="3"/>
      <c r="S7" s="3"/>
      <c r="T7" s="253">
        <v>9000</v>
      </c>
    </row>
    <row r="8" spans="1:20">
      <c r="A8" s="339"/>
      <c r="B8" s="52" t="s">
        <v>368</v>
      </c>
      <c r="C8" s="55">
        <v>600</v>
      </c>
      <c r="D8" s="3">
        <v>0</v>
      </c>
      <c r="E8" s="3">
        <v>300</v>
      </c>
      <c r="F8" s="3"/>
      <c r="G8" s="3"/>
      <c r="H8" s="3"/>
      <c r="I8" s="3"/>
      <c r="J8" s="3"/>
      <c r="K8" s="56"/>
      <c r="L8" s="55"/>
      <c r="M8" s="3"/>
      <c r="N8" s="3"/>
      <c r="O8" s="3"/>
      <c r="P8" s="3"/>
      <c r="Q8" s="3"/>
      <c r="R8" s="3"/>
      <c r="S8" s="3"/>
      <c r="T8" s="56"/>
    </row>
    <row r="9" spans="1:20">
      <c r="A9" s="338" t="s">
        <v>723</v>
      </c>
      <c r="B9" s="52" t="s">
        <v>367</v>
      </c>
      <c r="C9" s="55"/>
      <c r="D9" s="3"/>
      <c r="E9" s="3"/>
      <c r="F9" s="3"/>
      <c r="G9" s="3"/>
      <c r="H9" s="3"/>
      <c r="I9" s="3"/>
      <c r="J9" s="3"/>
      <c r="K9" s="56"/>
      <c r="L9" s="55">
        <v>0</v>
      </c>
      <c r="M9" s="3">
        <v>0</v>
      </c>
      <c r="N9" s="3">
        <v>0</v>
      </c>
      <c r="O9" s="3"/>
      <c r="P9" s="3"/>
      <c r="Q9" s="3"/>
      <c r="R9" s="3"/>
      <c r="S9" s="3"/>
      <c r="T9" s="56"/>
    </row>
    <row r="10" spans="1:20">
      <c r="A10" s="339"/>
      <c r="B10" s="52" t="s">
        <v>368</v>
      </c>
      <c r="C10" s="55">
        <v>680</v>
      </c>
      <c r="D10" s="166">
        <v>1020</v>
      </c>
      <c r="E10" s="3">
        <v>415</v>
      </c>
      <c r="F10" s="3"/>
      <c r="G10" s="3"/>
      <c r="H10" s="3"/>
      <c r="I10" s="3"/>
      <c r="J10" s="3"/>
      <c r="K10" s="56"/>
      <c r="L10" s="55"/>
      <c r="M10" s="3"/>
      <c r="N10" s="3"/>
      <c r="O10" s="3"/>
      <c r="P10" s="3"/>
      <c r="Q10" s="3"/>
      <c r="R10" s="3"/>
      <c r="S10" s="3"/>
      <c r="T10" s="56"/>
    </row>
    <row r="11" spans="1:20">
      <c r="A11" s="338" t="s">
        <v>713</v>
      </c>
      <c r="B11" s="52" t="s">
        <v>367</v>
      </c>
      <c r="C11" s="55"/>
      <c r="D11" s="3"/>
      <c r="E11" s="3"/>
      <c r="F11" s="3"/>
      <c r="G11" s="3"/>
      <c r="H11" s="3"/>
      <c r="I11" s="3"/>
      <c r="J11" s="3"/>
      <c r="K11" s="56"/>
      <c r="L11" s="252">
        <v>5000</v>
      </c>
      <c r="M11" s="166">
        <v>5000</v>
      </c>
      <c r="N11" s="3"/>
      <c r="O11" s="3"/>
      <c r="P11" s="3"/>
      <c r="Q11" s="3"/>
      <c r="R11" s="3"/>
      <c r="S11" s="3"/>
      <c r="T11" s="56"/>
    </row>
    <row r="12" spans="1:20">
      <c r="A12" s="339"/>
      <c r="B12" s="52" t="s">
        <v>368</v>
      </c>
      <c r="C12" s="55">
        <v>600</v>
      </c>
      <c r="D12" s="3">
        <v>0</v>
      </c>
      <c r="E12" s="19" t="s">
        <v>724</v>
      </c>
      <c r="F12" s="3"/>
      <c r="G12" s="3"/>
      <c r="H12" s="3"/>
      <c r="I12" s="3"/>
      <c r="J12" s="3"/>
      <c r="K12" s="56"/>
      <c r="L12" s="55"/>
      <c r="M12" s="3"/>
      <c r="N12" s="3"/>
      <c r="O12" s="3"/>
      <c r="P12" s="3"/>
      <c r="Q12" s="3"/>
      <c r="R12" s="3"/>
      <c r="S12" s="3"/>
      <c r="T12" s="56"/>
    </row>
    <row r="13" spans="1:20">
      <c r="A13" s="338" t="s">
        <v>725</v>
      </c>
      <c r="B13" s="52" t="s">
        <v>367</v>
      </c>
      <c r="C13" s="55"/>
      <c r="D13" s="3"/>
      <c r="E13" s="3"/>
      <c r="F13" s="3"/>
      <c r="G13" s="3"/>
      <c r="H13" s="3"/>
      <c r="I13" s="3"/>
      <c r="J13" s="3"/>
      <c r="K13" s="56"/>
      <c r="L13" s="252">
        <v>2000</v>
      </c>
      <c r="M13" s="166">
        <v>2000</v>
      </c>
      <c r="N13" s="3"/>
      <c r="O13" s="3"/>
      <c r="P13" s="3"/>
      <c r="Q13" s="3"/>
      <c r="R13" s="3"/>
      <c r="S13" s="3"/>
      <c r="T13" s="56"/>
    </row>
    <row r="14" spans="1:20">
      <c r="A14" s="339"/>
      <c r="B14" s="52" t="s">
        <v>368</v>
      </c>
      <c r="C14" s="55">
        <v>764</v>
      </c>
      <c r="D14" s="3">
        <v>996</v>
      </c>
      <c r="E14" s="3">
        <v>0</v>
      </c>
      <c r="F14" s="3">
        <v>620</v>
      </c>
      <c r="G14" s="3"/>
      <c r="H14" s="3"/>
      <c r="I14" s="3">
        <v>465</v>
      </c>
      <c r="J14" s="3">
        <v>631</v>
      </c>
      <c r="K14" s="56"/>
      <c r="L14" s="55"/>
      <c r="M14" s="3"/>
      <c r="N14" s="3"/>
      <c r="O14" s="3"/>
      <c r="P14" s="3"/>
      <c r="Q14" s="3"/>
      <c r="R14" s="3"/>
      <c r="S14" s="3"/>
      <c r="T14" s="56"/>
    </row>
    <row r="15" spans="1:20">
      <c r="A15" s="338" t="s">
        <v>726</v>
      </c>
      <c r="B15" s="52" t="s">
        <v>367</v>
      </c>
      <c r="C15" s="55"/>
      <c r="D15" s="3"/>
      <c r="E15" s="3"/>
      <c r="F15" s="3"/>
      <c r="G15" s="3"/>
      <c r="H15" s="3"/>
      <c r="I15" s="3"/>
      <c r="J15" s="3"/>
      <c r="K15" s="56"/>
      <c r="L15" s="55">
        <v>0</v>
      </c>
      <c r="M15" s="19" t="s">
        <v>724</v>
      </c>
      <c r="N15" s="19" t="s">
        <v>724</v>
      </c>
      <c r="O15" s="3"/>
      <c r="P15" s="3"/>
      <c r="Q15" s="3"/>
      <c r="R15" s="3"/>
      <c r="S15" s="3"/>
      <c r="T15" s="56"/>
    </row>
    <row r="16" spans="1:20">
      <c r="A16" s="339"/>
      <c r="B16" s="52" t="s">
        <v>368</v>
      </c>
      <c r="C16" s="55">
        <v>0</v>
      </c>
      <c r="D16" s="19" t="s">
        <v>724</v>
      </c>
      <c r="E16" s="19" t="s">
        <v>724</v>
      </c>
      <c r="F16" s="3"/>
      <c r="G16" s="3"/>
      <c r="H16" s="3"/>
      <c r="I16" s="3"/>
      <c r="J16" s="3"/>
      <c r="K16" s="56"/>
      <c r="L16" s="55"/>
      <c r="M16" s="3"/>
      <c r="N16" s="3"/>
      <c r="O16" s="3"/>
      <c r="P16" s="3"/>
      <c r="Q16" s="3"/>
      <c r="R16" s="3"/>
      <c r="S16" s="3"/>
      <c r="T16" s="56"/>
    </row>
    <row r="17" spans="1:20">
      <c r="A17" s="338" t="s">
        <v>372</v>
      </c>
      <c r="B17" s="36"/>
      <c r="C17" s="55"/>
      <c r="D17" s="3"/>
      <c r="E17" s="3"/>
      <c r="F17" s="3"/>
      <c r="G17" s="3"/>
      <c r="H17" s="3"/>
      <c r="I17" s="3"/>
      <c r="J17" s="3"/>
      <c r="K17" s="56"/>
      <c r="L17" s="55"/>
      <c r="M17" s="3"/>
      <c r="N17" s="3"/>
      <c r="O17" s="3"/>
      <c r="P17" s="3"/>
      <c r="Q17" s="3"/>
      <c r="R17" s="3"/>
      <c r="S17" s="3"/>
      <c r="T17" s="56"/>
    </row>
    <row r="18" spans="1:20">
      <c r="A18" s="339"/>
      <c r="B18" s="36"/>
      <c r="C18" s="55"/>
      <c r="D18" s="3"/>
      <c r="E18" s="3"/>
      <c r="F18" s="3"/>
      <c r="G18" s="3"/>
      <c r="H18" s="3"/>
      <c r="I18" s="3"/>
      <c r="J18" s="3"/>
      <c r="K18" s="56"/>
      <c r="L18" s="55"/>
      <c r="M18" s="3"/>
      <c r="N18" s="3"/>
      <c r="O18" s="3"/>
      <c r="P18" s="3"/>
      <c r="Q18" s="3"/>
      <c r="R18" s="3"/>
      <c r="S18" s="3"/>
      <c r="T18" s="56"/>
    </row>
    <row r="19" spans="1:20">
      <c r="A19" s="338" t="s">
        <v>373</v>
      </c>
      <c r="B19" s="36"/>
      <c r="C19" s="55"/>
      <c r="D19" s="3"/>
      <c r="E19" s="3"/>
      <c r="F19" s="3"/>
      <c r="G19" s="3"/>
      <c r="H19" s="3"/>
      <c r="I19" s="3"/>
      <c r="J19" s="3"/>
      <c r="K19" s="56"/>
      <c r="L19" s="55"/>
      <c r="M19" s="3"/>
      <c r="N19" s="3"/>
      <c r="O19" s="3"/>
      <c r="P19" s="3"/>
      <c r="Q19" s="3"/>
      <c r="R19" s="3"/>
      <c r="S19" s="3"/>
      <c r="T19" s="56"/>
    </row>
    <row r="20" spans="1:20">
      <c r="A20" s="339"/>
      <c r="B20" s="36"/>
      <c r="C20" s="55"/>
      <c r="D20" s="3"/>
      <c r="E20" s="3"/>
      <c r="F20" s="3"/>
      <c r="G20" s="3"/>
      <c r="H20" s="3"/>
      <c r="I20" s="3"/>
      <c r="J20" s="3"/>
      <c r="K20" s="56"/>
      <c r="L20" s="55"/>
      <c r="M20" s="3"/>
      <c r="N20" s="3"/>
      <c r="O20" s="3"/>
      <c r="P20" s="3"/>
      <c r="Q20" s="3"/>
      <c r="R20" s="3"/>
      <c r="S20" s="3"/>
      <c r="T20" s="56"/>
    </row>
    <row r="21" spans="1:20">
      <c r="A21" s="338" t="s">
        <v>374</v>
      </c>
      <c r="B21" s="36"/>
      <c r="C21" s="55"/>
      <c r="D21" s="3"/>
      <c r="E21" s="3"/>
      <c r="F21" s="3"/>
      <c r="G21" s="3"/>
      <c r="H21" s="3"/>
      <c r="I21" s="3"/>
      <c r="J21" s="3"/>
      <c r="K21" s="56"/>
      <c r="L21" s="55"/>
      <c r="M21" s="3"/>
      <c r="N21" s="3"/>
      <c r="O21" s="3"/>
      <c r="P21" s="3"/>
      <c r="Q21" s="3"/>
      <c r="R21" s="3"/>
      <c r="S21" s="3"/>
      <c r="T21" s="56"/>
    </row>
    <row r="22" spans="1:20">
      <c r="A22" s="339"/>
      <c r="B22" s="36"/>
      <c r="C22" s="55"/>
      <c r="D22" s="3"/>
      <c r="E22" s="3"/>
      <c r="F22" s="3"/>
      <c r="G22" s="3"/>
      <c r="H22" s="3"/>
      <c r="I22" s="3"/>
      <c r="J22" s="3"/>
      <c r="K22" s="56"/>
      <c r="L22" s="55"/>
      <c r="M22" s="3"/>
      <c r="N22" s="3"/>
      <c r="O22" s="3"/>
      <c r="P22" s="3"/>
      <c r="Q22" s="3"/>
      <c r="R22" s="3"/>
      <c r="S22" s="3"/>
      <c r="T22" s="56"/>
    </row>
    <row r="23" spans="1:20">
      <c r="A23" s="22" t="s">
        <v>727</v>
      </c>
    </row>
    <row r="24" spans="1:20">
      <c r="A24" s="22" t="s">
        <v>728</v>
      </c>
    </row>
    <row r="25" spans="1:20">
      <c r="A25" s="22" t="s">
        <v>729</v>
      </c>
    </row>
  </sheetData>
  <mergeCells count="20">
    <mergeCell ref="A5:A6"/>
    <mergeCell ref="B2:B4"/>
    <mergeCell ref="A21:A22"/>
    <mergeCell ref="A7:A8"/>
    <mergeCell ref="A9:A10"/>
    <mergeCell ref="A11:A12"/>
    <mergeCell ref="A13:A14"/>
    <mergeCell ref="A15:A16"/>
    <mergeCell ref="A17:A18"/>
    <mergeCell ref="A19:A20"/>
    <mergeCell ref="A1:T1"/>
    <mergeCell ref="A2:A4"/>
    <mergeCell ref="C2:K2"/>
    <mergeCell ref="L2:T2"/>
    <mergeCell ref="C3:E3"/>
    <mergeCell ref="F3:H3"/>
    <mergeCell ref="I3:K3"/>
    <mergeCell ref="L3:N3"/>
    <mergeCell ref="O3:Q3"/>
    <mergeCell ref="R3:T3"/>
  </mergeCells>
  <phoneticPr fontId="2" type="noConversion"/>
  <pageMargins left="0.75" right="0.75" top="1" bottom="1" header="0.4921259845" footer="0.4921259845"/>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26</vt:i4>
      </vt:variant>
      <vt:variant>
        <vt:lpstr>Pomenované rozsahy</vt:lpstr>
      </vt:variant>
      <vt:variant>
        <vt:i4>7</vt:i4>
      </vt:variant>
    </vt:vector>
  </HeadingPairs>
  <TitlesOfParts>
    <vt:vector size="33" baseType="lpstr">
      <vt:lpstr>Hárok1 </vt:lpstr>
      <vt:lpstr>T1 počet študentov</vt:lpstr>
      <vt:lpstr>T1a vývoj počtu študentov</vt:lpstr>
      <vt:lpstr>T2 počet absolventov</vt:lpstr>
      <vt:lpstr>T3a - I.stupen prijatia</vt:lpstr>
      <vt:lpstr>T3B - II. stupen prijatia</vt:lpstr>
      <vt:lpstr>T3C - III stupen prijatia</vt:lpstr>
      <vt:lpstr>T4 štruktúra platiacich</vt:lpstr>
      <vt:lpstr>T5 skolne</vt:lpstr>
      <vt:lpstr>T6 mobility studenti</vt:lpstr>
      <vt:lpstr>T7 profesori</vt:lpstr>
      <vt:lpstr>T8 docenti</vt:lpstr>
      <vt:lpstr>T9 výberové konania</vt:lpstr>
      <vt:lpstr>T10 KKS I</vt:lpstr>
      <vt:lpstr>T11 mobility zam</vt:lpstr>
      <vt:lpstr>T12 záverečné práce</vt:lpstr>
      <vt:lpstr>T13publ činnosť</vt:lpstr>
      <vt:lpstr>T14umel.cinnost</vt:lpstr>
      <vt:lpstr>T15SP</vt:lpstr>
      <vt:lpstr>T16 pozastavene SP</vt:lpstr>
      <vt:lpstr>17 HI konania</vt:lpstr>
      <vt:lpstr>18 HI pozastavene </vt:lpstr>
      <vt:lpstr>T19 vyskumne granty</vt:lpstr>
      <vt:lpstr>T20 iné granty</vt:lpstr>
      <vt:lpstr>T21 umelecká činnosť</vt:lpstr>
      <vt:lpstr>skratky</vt:lpstr>
      <vt:lpstr>'17 HI konania'!Oblasť_tlače</vt:lpstr>
      <vt:lpstr>'18 HI pozastavene '!Oblasť_tlače</vt:lpstr>
      <vt:lpstr>'Hárok1 '!Oblasť_tlače</vt:lpstr>
      <vt:lpstr>'T12 záverečné práce'!Oblasť_tlače</vt:lpstr>
      <vt:lpstr>T15SP!Oblasť_tlače</vt:lpstr>
      <vt:lpstr>'T3C - III stupen prijatia'!Oblasť_tlače</vt:lpstr>
      <vt:lpstr>'T9 výberové konania'!Oblasť_tlače</vt:lpstr>
    </vt:vector>
  </TitlesOfParts>
  <Company>MŠSR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Jozef Jurkovič</dc:creator>
  <cp:lastModifiedBy>upjs</cp:lastModifiedBy>
  <cp:lastPrinted>2011-04-10T07:33:16Z</cp:lastPrinted>
  <dcterms:created xsi:type="dcterms:W3CDTF">2010-01-11T10:19:31Z</dcterms:created>
  <dcterms:modified xsi:type="dcterms:W3CDTF">2011-04-10T07:40:40Z</dcterms:modified>
</cp:coreProperties>
</file>