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318" documentId="11_2A0CFF3986054655C2BEC3A92730DBA1492BC480" xr6:coauthVersionLast="47" xr6:coauthVersionMax="47" xr10:uidLastSave="{7C39D809-FD24-40C0-B69E-B3B959A69220}"/>
  <bookViews>
    <workbookView xWindow="-120" yWindow="-120" windowWidth="27645" windowHeight="16440" xr2:uid="{00000000-000D-0000-FFFF-FFFF00000000}"/>
  </bookViews>
  <sheets>
    <sheet name="P-01 a I-01-P2_RIZIKAaZAVIS_v2" sheetId="4" r:id="rId1"/>
    <sheet name="cfg" sheetId="5" state="hidden" r:id="rId2"/>
  </sheets>
  <definedNames>
    <definedName name="_xlnm.Print_Area" localSheetId="0">'P-01 a I-01-P2_RIZIKAaZAVIS_v2'!$A$1:$M$31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F24" i="4" l="1"/>
  <c r="E24" i="4"/>
  <c r="D24" i="4"/>
  <c r="F23" i="4"/>
  <c r="E23" i="4"/>
  <c r="D23" i="4"/>
  <c r="F22" i="4"/>
  <c r="E22" i="4"/>
  <c r="D22" i="4"/>
  <c r="C30" i="4" l="1"/>
  <c r="C29" i="4"/>
  <c r="C28" i="4"/>
  <c r="C18" i="4" s="1"/>
  <c r="D20" i="4"/>
  <c r="C21" i="4"/>
  <c r="F10" i="5" l="1"/>
  <c r="F9" i="5"/>
  <c r="F8" i="5"/>
  <c r="F7" i="5"/>
  <c r="F6" i="5"/>
  <c r="F5" i="5"/>
  <c r="F4" i="5"/>
  <c r="F3" i="5"/>
  <c r="F2" i="5"/>
  <c r="E10" i="5"/>
  <c r="E9" i="5"/>
  <c r="E8" i="5"/>
  <c r="E7" i="5"/>
  <c r="E6" i="5"/>
  <c r="E5" i="5"/>
  <c r="E4" i="5"/>
  <c r="E3" i="5"/>
  <c r="E2" i="5"/>
  <c r="D18" i="4" l="1"/>
</calcChain>
</file>

<file path=xl/sharedStrings.xml><?xml version="1.0" encoding="utf-8"?>
<sst xmlns="http://schemas.openxmlformats.org/spreadsheetml/2006/main" count="140" uniqueCount="93">
  <si>
    <r>
      <t>ZOZNAM RIZÍK a ZÁVISLOSTÍ</t>
    </r>
    <r>
      <rPr>
        <b/>
        <sz val="12"/>
        <color indexed="23"/>
        <rFont val="Tahoma"/>
        <family val="2"/>
      </rPr>
      <t xml:space="preserve">  </t>
    </r>
    <r>
      <rPr>
        <b/>
        <sz val="8"/>
        <color indexed="23"/>
        <rFont val="Tahoma"/>
        <family val="2"/>
        <charset val="238"/>
      </rPr>
      <t>(Verzia dokumentu v0.9/06_2021)</t>
    </r>
  </si>
  <si>
    <t>Prehľad všetkých rizík projektu vrátane sledovania stavu opatrení</t>
  </si>
  <si>
    <t>ID</t>
  </si>
  <si>
    <r>
      <t xml:space="preserve">NÁZOV
RIZIKA a ZÁVISLOSTI
</t>
    </r>
    <r>
      <rPr>
        <sz val="10"/>
        <color indexed="23"/>
        <rFont val="Tahoma"/>
        <family val="2"/>
        <charset val="238"/>
      </rPr>
      <t>(čo)</t>
    </r>
  </si>
  <si>
    <r>
      <t xml:space="preserve">Kategória 
rizika a závislosti
</t>
    </r>
    <r>
      <rPr>
        <b/>
        <sz val="10"/>
        <color rgb="FFFF0000"/>
        <rFont val="Tahoma"/>
        <family val="2"/>
        <charset val="238"/>
      </rPr>
      <t>A1, A2, B1</t>
    </r>
    <r>
      <rPr>
        <sz val="10"/>
        <color rgb="FFFF0000"/>
        <rFont val="Tahoma"/>
        <family val="2"/>
        <charset val="238"/>
      </rPr>
      <t xml:space="preserve"> - vysoká závažnosť
</t>
    </r>
    <r>
      <rPr>
        <b/>
        <sz val="10"/>
        <color rgb="FFFF0000"/>
        <rFont val="Tahoma"/>
        <family val="2"/>
        <charset val="238"/>
      </rPr>
      <t>A3, B2, C1</t>
    </r>
    <r>
      <rPr>
        <sz val="10"/>
        <color rgb="FFFF0000"/>
        <rFont val="Tahoma"/>
        <family val="2"/>
        <charset val="238"/>
      </rPr>
      <t xml:space="preserve"> - stredná závažnosť
</t>
    </r>
    <r>
      <rPr>
        <b/>
        <sz val="10"/>
        <color rgb="FFFF0000"/>
        <rFont val="Tahoma"/>
        <family val="2"/>
        <charset val="238"/>
      </rPr>
      <t>B3, C2, C3</t>
    </r>
    <r>
      <rPr>
        <sz val="10"/>
        <color rgb="FFFF0000"/>
        <rFont val="Tahoma"/>
        <family val="2"/>
        <charset val="238"/>
      </rPr>
      <t xml:space="preserve"> - nízka závažnosť</t>
    </r>
  </si>
  <si>
    <t>POPIS  / NÁSLEDOK</t>
  </si>
  <si>
    <r>
      <t xml:space="preserve">MITIGAČNÉ OPATRENIA
</t>
    </r>
    <r>
      <rPr>
        <sz val="10"/>
        <color indexed="23"/>
        <rFont val="Tahoma"/>
        <family val="2"/>
        <charset val="238"/>
      </rPr>
      <t>(ako - navrh riešenia)</t>
    </r>
  </si>
  <si>
    <r>
      <rPr>
        <b/>
        <sz val="10"/>
        <color indexed="8"/>
        <rFont val="Tahoma"/>
        <family val="2"/>
      </rPr>
      <t xml:space="preserve">ZODPOVEDNÝ
</t>
    </r>
    <r>
      <rPr>
        <sz val="10"/>
        <color indexed="23"/>
        <rFont val="Tahoma"/>
        <family val="2"/>
        <charset val="238"/>
      </rPr>
      <t>(kto)</t>
    </r>
  </si>
  <si>
    <t>TERMÍN</t>
  </si>
  <si>
    <r>
      <rPr>
        <b/>
        <sz val="10"/>
        <color indexed="8"/>
        <rFont val="Tahoma"/>
        <family val="2"/>
      </rPr>
      <t>Pravdepodobnosť 
vzniku rizika / závislosti</t>
    </r>
    <r>
      <rPr>
        <sz val="10"/>
        <color theme="1"/>
        <rFont val="Tahoma"/>
        <family val="2"/>
      </rPr>
      <t xml:space="preserve">
</t>
    </r>
    <r>
      <rPr>
        <b/>
        <sz val="10"/>
        <color rgb="FFFF0000"/>
        <rFont val="Tahoma"/>
        <family val="2"/>
        <charset val="238"/>
      </rPr>
      <t>V</t>
    </r>
    <r>
      <rPr>
        <sz val="10"/>
        <color rgb="FFFF0000"/>
        <rFont val="Tahoma"/>
        <family val="2"/>
        <charset val="238"/>
      </rPr>
      <t xml:space="preserve"> - vysoká
</t>
    </r>
    <r>
      <rPr>
        <b/>
        <sz val="10"/>
        <color rgb="FFFF0000"/>
        <rFont val="Tahoma"/>
        <family val="2"/>
        <charset val="238"/>
      </rPr>
      <t>S</t>
    </r>
    <r>
      <rPr>
        <sz val="10"/>
        <color rgb="FFFF0000"/>
        <rFont val="Tahoma"/>
        <family val="2"/>
        <charset val="238"/>
      </rPr>
      <t xml:space="preserve"> - stredná
</t>
    </r>
    <r>
      <rPr>
        <b/>
        <sz val="10"/>
        <color rgb="FFFF0000"/>
        <rFont val="Tahoma"/>
        <family val="2"/>
        <charset val="238"/>
      </rPr>
      <t>N</t>
    </r>
    <r>
      <rPr>
        <sz val="10"/>
        <color rgb="FFFF0000"/>
        <rFont val="Tahoma"/>
        <family val="2"/>
        <charset val="238"/>
      </rPr>
      <t xml:space="preserve"> - nízka!</t>
    </r>
  </si>
  <si>
    <r>
      <rPr>
        <b/>
        <sz val="10"/>
        <color indexed="8"/>
        <rFont val="Tahoma"/>
        <family val="2"/>
      </rPr>
      <t>Dopad rizika / závislosti</t>
    </r>
    <r>
      <rPr>
        <sz val="10"/>
        <color theme="1"/>
        <rFont val="Tahoma"/>
        <family val="2"/>
      </rPr>
      <t xml:space="preserve">
</t>
    </r>
    <r>
      <rPr>
        <b/>
        <sz val="10"/>
        <color rgb="FFFF0000"/>
        <rFont val="Tahoma"/>
        <family val="2"/>
        <charset val="238"/>
      </rPr>
      <t>F</t>
    </r>
    <r>
      <rPr>
        <sz val="10"/>
        <color rgb="FFFF0000"/>
        <rFont val="Tahoma"/>
        <family val="2"/>
        <charset val="238"/>
      </rPr>
      <t xml:space="preserve"> - Fatálny
</t>
    </r>
    <r>
      <rPr>
        <b/>
        <sz val="10"/>
        <color rgb="FFFF0000"/>
        <rFont val="Tahoma"/>
        <family val="2"/>
        <charset val="238"/>
      </rPr>
      <t>V</t>
    </r>
    <r>
      <rPr>
        <sz val="10"/>
        <color rgb="FFFF0000"/>
        <rFont val="Tahoma"/>
        <family val="2"/>
        <charset val="238"/>
      </rPr>
      <t xml:space="preserve"> - Významný
</t>
    </r>
    <r>
      <rPr>
        <b/>
        <sz val="10"/>
        <color rgb="FFFF0000"/>
        <rFont val="Tahoma"/>
        <family val="2"/>
        <charset val="238"/>
      </rPr>
      <t>N</t>
    </r>
    <r>
      <rPr>
        <sz val="10"/>
        <color rgb="FFFF0000"/>
        <rFont val="Tahoma"/>
        <family val="2"/>
        <charset val="238"/>
      </rPr>
      <t xml:space="preserve"> - Nevýznamný</t>
    </r>
    <r>
      <rPr>
        <b/>
        <sz val="8"/>
        <color indexed="10"/>
        <rFont val="Tahoma"/>
        <family val="2"/>
        <charset val="238"/>
      </rPr>
      <t/>
    </r>
  </si>
  <si>
    <r>
      <rPr>
        <b/>
        <sz val="10"/>
        <color indexed="8"/>
        <rFont val="Tahoma"/>
        <family val="2"/>
      </rPr>
      <t>Odhad nákladov / 
Rozsah škôd 
pri vzniku rizika / závislosti</t>
    </r>
    <r>
      <rPr>
        <sz val="10"/>
        <color theme="1"/>
        <rFont val="Tahoma"/>
        <family val="2"/>
      </rPr>
      <t xml:space="preserve">
</t>
    </r>
    <r>
      <rPr>
        <sz val="10"/>
        <color indexed="23"/>
        <rFont val="Tahoma"/>
        <family val="2"/>
        <charset val="238"/>
      </rPr>
      <t>(koľko - hodnota v EUR)</t>
    </r>
  </si>
  <si>
    <t>Poznámka</t>
  </si>
  <si>
    <t>Nedostatočné personálne kapacity na realizáciu projektu</t>
  </si>
  <si>
    <t>K úspešnej realizácii projektu a implementácii bezpečnostných opatrení si projektu vyžaduje odborné kapacity (z oblasti IT a bezpečnosti) v dostatočnom rozsahu a kvalite.</t>
  </si>
  <si>
    <t>Väčšina personálnych kapacít na realizáciu projektu bude interného charakteru. Žiadateľ (UPJŠ) disponuje vlastným IT oddelením vrátane bezpečnostného CSIRT tímu.</t>
  </si>
  <si>
    <t>N</t>
  </si>
  <si>
    <t>F</t>
  </si>
  <si>
    <t>Meškanie dodania položiek v rámci verejného obstarávania</t>
  </si>
  <si>
    <t>Zmena v cenách rozpočtových položiek</t>
  </si>
  <si>
    <t xml:space="preserve">Zmena právnej úpravy v oblasti informačnej a kybernetickej bezpečnosti </t>
  </si>
  <si>
    <t xml:space="preserve">Cieľom projektu je implementácia bezpečnostných opatrení v oblasti informačnej a kybernetickej bezpečnosti. Súčasne sa vychádza z platnej právnej úpravy a pripravovaná právna úprava slovenskej právnej úpravy v dôsledku implementácie smernice NIS2 môže zmeniť povahu niektorých  bezpečnostných opatrení. </t>
  </si>
  <si>
    <t>Nedostatočné technické zabezpečenie</t>
  </si>
  <si>
    <t>V rámci projektu sa plánuje implementácia viacerých technických riešení (napr. SIEM systém, bezpečnostné tokeny), ktoré vyžadujú špecifické technické zabezpečenie a odborné znalosti na ich správne nasadenie a údržbu. Nedostatočné technické zabezpečenie môže viesť k neefektívnemu využitiu zakúpených technológií.</t>
  </si>
  <si>
    <t xml:space="preserve">Technické problémy pri implementácii bezpečnostných riešení </t>
  </si>
  <si>
    <t>Implementácia nových bezpečnostných riešení môže priniesť technické problémy, ako sú nekompatibilita s existujúcimi systémami, neočakávané chyby a problémy s integráciou.</t>
  </si>
  <si>
    <t>Vykonanie podrobnej analýzy pred implementáciou na identifikáciu potenciálnych problémov. Zabezpečenie technickej podpory a plánovanie rezervného času na riešenie nepredvídateľných technických problémov.</t>
  </si>
  <si>
    <t xml:space="preserve">Nedostatočná akceptácia nových bezpečnostných opatrení zo strany používateľov </t>
  </si>
  <si>
    <t>Implementácia nových bezpečnostných opatrení, ako je viacfaktorové overenie, môže byť pre používateľov nepríjemná a môže viesť k odporu a neochote ich používať.</t>
  </si>
  <si>
    <t>Neúspešné verejné obstarávanie</t>
  </si>
  <si>
    <t>Nedosiahnutie plánovanej hodnoty merateľných ukazovateľov</t>
  </si>
  <si>
    <t>Nedodržanie časového harmonogramu</t>
  </si>
  <si>
    <t xml:space="preserve">Vysvetlenie: </t>
  </si>
  <si>
    <t>1. Fatálny</t>
  </si>
  <si>
    <t>2. Významný</t>
  </si>
  <si>
    <t>3. Nevýznamný</t>
  </si>
  <si>
    <t>A. Vysoká (&gt; 70%)</t>
  </si>
  <si>
    <t>B. Stredná (40% - 70%)</t>
  </si>
  <si>
    <t>C. Nízka (&lt; 40%)</t>
  </si>
  <si>
    <t>Pravdepodobnosť 
vzniku rizika / závislosti</t>
  </si>
  <si>
    <t>Dopad rizika / závislosti</t>
  </si>
  <si>
    <r>
      <rPr>
        <b/>
        <sz val="10"/>
        <color indexed="23"/>
        <rFont val="Tahoma"/>
        <family val="2"/>
      </rPr>
      <t>vysoko závažné riziko</t>
    </r>
    <r>
      <rPr>
        <sz val="10"/>
        <color indexed="23"/>
        <rFont val="Tahoma"/>
        <family val="2"/>
        <charset val="238"/>
      </rPr>
      <t xml:space="preserve"> (červená farba)</t>
    </r>
  </si>
  <si>
    <t>V - Vysoká</t>
  </si>
  <si>
    <t>&gt; 70% v čase realizácie projektu</t>
  </si>
  <si>
    <t>F - Fatálny</t>
  </si>
  <si>
    <t>nebude projekt zrealizovaný</t>
  </si>
  <si>
    <r>
      <rPr>
        <b/>
        <sz val="10"/>
        <color indexed="23"/>
        <rFont val="Tahoma"/>
        <family val="2"/>
      </rPr>
      <t xml:space="preserve">stredne závažné riziko </t>
    </r>
    <r>
      <rPr>
        <sz val="10"/>
        <color indexed="23"/>
        <rFont val="Tahoma"/>
        <family val="2"/>
        <charset val="238"/>
      </rPr>
      <t>(žltá farba)</t>
    </r>
  </si>
  <si>
    <t>S - Stredná</t>
  </si>
  <si>
    <t>40% - 70% v čase realizácie projektu</t>
  </si>
  <si>
    <t>V - Významný</t>
  </si>
  <si>
    <t>merateľné ukazovatele budú naplnené na menej ako 85%</t>
  </si>
  <si>
    <r>
      <rPr>
        <b/>
        <sz val="10"/>
        <color indexed="23"/>
        <rFont val="Tahoma"/>
        <family val="2"/>
      </rPr>
      <t xml:space="preserve">menej závažné riziko </t>
    </r>
    <r>
      <rPr>
        <sz val="10"/>
        <color indexed="23"/>
        <rFont val="Tahoma"/>
        <family val="2"/>
        <charset val="238"/>
      </rPr>
      <t>(zelená farba)</t>
    </r>
  </si>
  <si>
    <t>N - Nízka</t>
  </si>
  <si>
    <t>&lt; 40% v čase realizácie projektu</t>
  </si>
  <si>
    <t>N - Nevýznamný</t>
  </si>
  <si>
    <t>merateľné ukazovatele budú naplnené na 85% a viac</t>
  </si>
  <si>
    <t>Vyhodnotenie pre projekty financované z PO7 OPII</t>
  </si>
  <si>
    <t>Hodnotiace kritériá pre projekty financované z PO7 OPII sú zverejnené na:</t>
  </si>
  <si>
    <t>https://www.mirri.gov.sk/projekty/projekty-esif/operacny-program-integrovana-infrastruktura/prioritna-os-7-informacna-spolocnost/metodicke-dokumenty/hodnotiace-kriteria-op-ii/index.html</t>
  </si>
  <si>
    <t>Pozn.:</t>
  </si>
  <si>
    <t>Hodnotiteľ v procese hodnotenia žiadosti o NFP je v hodnotiacom hárku oprávnený identifikovať nové riziká, upravovať a meniť zadefinované riziká a zároveň povinný v hodnotiacom hárku zdôvodniť každú zmenu.</t>
  </si>
  <si>
    <r>
      <t>Pravdepodobnosť vzniku rizika / závislosti</t>
    </r>
    <r>
      <rPr>
        <sz val="10"/>
        <color rgb="FFFF0000"/>
        <rFont val="Tahoma"/>
        <family val="2"/>
        <charset val="238"/>
      </rPr>
      <t/>
    </r>
  </si>
  <si>
    <r>
      <t>Dopad rizika / závislosti</t>
    </r>
    <r>
      <rPr>
        <sz val="8"/>
        <color indexed="10"/>
        <rFont val="Tahoma"/>
        <family val="2"/>
        <charset val="238"/>
      </rPr>
      <t/>
    </r>
  </si>
  <si>
    <r>
      <t>Pravdepodobnosť vzniku rizika / závislosti</t>
    </r>
    <r>
      <rPr>
        <sz val="10"/>
        <color rgb="FFFF0000"/>
        <rFont val="Tahoma"/>
        <family val="2"/>
      </rPr>
      <t/>
    </r>
  </si>
  <si>
    <t>Kategória rizika</t>
  </si>
  <si>
    <t>V</t>
  </si>
  <si>
    <t>A1</t>
  </si>
  <si>
    <t>S</t>
  </si>
  <si>
    <t>A2</t>
  </si>
  <si>
    <t>A3</t>
  </si>
  <si>
    <t>B1</t>
  </si>
  <si>
    <t>B2</t>
  </si>
  <si>
    <t>B3</t>
  </si>
  <si>
    <t>C1</t>
  </si>
  <si>
    <t>C2</t>
  </si>
  <si>
    <t>C3</t>
  </si>
  <si>
    <t>Žiadateľ (UPJŠ) nastavil dĺžku trvania projektu aj s ohľadom na potrebnú dĺžku času nevyhnutného pre verejné obstarávanie nadlimitným postupom. Navyše niektoré položky plánuje žiadateľ (UPJŠ) obstarávať skôr s účinnosťou zmluvy viazanej na  schválenie projektu.</t>
  </si>
  <si>
    <t>Projekt je rozdelený do viacerých menších čiastkových úloh. Meškanie niektorej z úloh by mohlo negatívne vplývať na realizáciu celého projektu.</t>
  </si>
  <si>
    <t>Meškanie jednotlivých čiastkových úloh projektu</t>
  </si>
  <si>
    <t>Realizácia školení a vzdelávacích kampaní pre používateľov na zvýšenie povedomia o dôležitosti nových bezpečnostných opatrení. Poskytovanie podpory a riešenie problémov, ktoré môžu používatelia mať pri implementácii nových opatrení.</t>
  </si>
  <si>
    <t>Nedosiahnutie plánovanej hodnoty merateľných ukazovateľov môže viesť k neoprávnenosti výdavkov a vráteniu čerpaných prostriedkov.</t>
  </si>
  <si>
    <t>Zodpovedná príprava projektu, reálne stanovenie merateľných ukazovateľov a následné riadenie projektu v súlade s princípmi projektového riadenia. Priebežné sledovanie výstupov a ukazovateľov projektu.</t>
  </si>
  <si>
    <t>Nedodržanie časového harmonogramu z dôvodu interných alebo externých vplyvov.</t>
  </si>
  <si>
    <t xml:space="preserve">Jednotlivé fázy projektu a čiastkové úlohy sú reálne stanovené, dostatočne podrobne popísané a majú logickú nadväznosť. Postup realizácie je logický a zrozumiteľne popísaný. Navyše jednotlivé čiastkové úlohy projektu sú navrhnuté s dostatočným časovým rozsahom. </t>
  </si>
  <si>
    <t>UPJŠ</t>
  </si>
  <si>
    <t>Verejné obstarávanie môže byť neúspešné z dôvodu nedostatočného počtu uchádzačov, alebo nevhodných ponúk, čo môže spôsobiť oneskorenie projektu.</t>
  </si>
  <si>
    <t xml:space="preserve">Väčšinu položiek v rozpočte predloženého projektu je nutné obstarávať. Keďže UPJŠ je verejný obstarávateľ, musí tieto položky obstarávať prostredníctvom verejného obstarávania nadlimitným postupom. </t>
  </si>
  <si>
    <t>Zmena v cenách jednotlivých položiek môže spôsobiť problémy pri verejnom obstaraní daných položiek.</t>
  </si>
  <si>
    <t xml:space="preserve">Žiadateľ (UPJŠ) pred podaním projektu vykonal prieskum trhu na stanovenie predbežnej hodnoty zákazky danej položky. V prípade enormného zvýšenia ceny niektorej položky z dôvodu nepredpokladaného výkyvy na trhu a podobne, žiadateľ (UPJŠ) počíta s vykrytím daného rozdielu. </t>
  </si>
  <si>
    <t>Žiadateľ (UPJŠ) má  v určitom rozsahu riadenie informačnej a kybernetickej bezpečnosti zabezpečené, jednotlivé úlohy sú plánované nezávislé od seba s minimálnymi vstupmi medzi úlohami, až na záverečné úlohy týkajúce sa auditných úloh.</t>
  </si>
  <si>
    <t>V rámci predkladaného projektu má dôjsť k realizácii takých čiastkových aktivít, ktoré je možné modifikovať aj v priebehu realizácie projektu. Implementácia NIS2 má prebehnúť v čase začatia realizácie tohto projektu, čo umožňuje upraviť niektoré špecifikácie čiastkových úloh vzhľadom na budúcu právnu úpravu.  Dopad legislatívy na technickú realizáciu a technológie nie je predpokladaný.</t>
  </si>
  <si>
    <t xml:space="preserve">Dôsledná konfigurácia technických riešení v prípravnej fáze projektu. Pri dodaní budú vyžadované školenia, tam kde to  bude potrebné. Skúsenosť bezpečnostného tímu s implementáciou a správou bezpečnostných riešení. </t>
  </si>
  <si>
    <t>Pripraviť podrobné a jasné podmienky verejného obstarávania a poskytnúť dostatočný čas na prípravu ponúk pre uchádzačov. V prípade neúspechu prvého verejného obstarávania žiadateľ počíta s okamžitým spustením nového verejného obstarávania. Žiadateľ (UPJŠ) vhodne rozdelí jednotlivé obstarávania, aby sa minimalizovali problémy s realizáciou jednotlivých úloh a zahrnul dostatočné časové lehoty do realizácie projektu a jeho jednotlivých úloh.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</si>
</sst>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_-* #,##0.00\ [$€-1]_-;\-* #,##0.00\ [$€-1]_-;_-* &quot;-&quot;??\ [$€-1]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b/>
      <sz val="8"/>
      <color indexed="10"/>
      <name val="Tahoma"/>
      <family val="2"/>
      <charset val="238"/>
    </font>
    <font>
      <sz val="10"/>
      <color indexed="23"/>
      <name val="Tahoma"/>
      <family val="2"/>
      <charset val="238"/>
    </font>
    <font>
      <b/>
      <sz val="10"/>
      <color indexed="23"/>
      <name val="Tahoma"/>
      <family val="2"/>
    </font>
    <font>
      <b/>
      <sz val="10"/>
      <name val="Tahoma"/>
      <family val="2"/>
    </font>
    <font>
      <b/>
      <sz val="12"/>
      <color indexed="23"/>
      <name val="Tahoma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0" tint="-0.499984740745262"/>
      <name val="Tahoma"/>
      <family val="2"/>
    </font>
    <font>
      <sz val="10"/>
      <color theme="0" tint="-0.499984740745262"/>
      <name val="Tahoma"/>
      <family val="2"/>
      <charset val="238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0"/>
      <color rgb="FF0070C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u/>
      <sz val="11"/>
      <color theme="10"/>
      <name val="Calibri"/>
      <family val="2"/>
      <scheme val="minor"/>
    </font>
    <font>
      <b/>
      <sz val="10"/>
      <color theme="9" tint="-0.24994659260841701"/>
      <name val="Tahoma"/>
      <family val="2"/>
    </font>
    <font>
      <b/>
      <sz val="10"/>
      <color rgb="FF9C0006"/>
      <name val="Tahoma"/>
      <family val="2"/>
    </font>
    <font>
      <b/>
      <sz val="10"/>
      <color rgb="FF9C5700"/>
      <name val="Tahoma"/>
      <family val="2"/>
    </font>
    <font>
      <sz val="10"/>
      <color indexed="23"/>
      <name val="Tahoma"/>
      <family val="2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10"/>
      <color rgb="FFFF0000"/>
      <name val="Tahoma"/>
      <family val="2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indexed="23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2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5">
    <xf numFmtId="0" fontId="0" fillId="0" borderId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textRotation="90" wrapText="1"/>
    </xf>
    <xf numFmtId="0" fontId="16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5" fontId="14" fillId="0" borderId="1" xfId="2" applyNumberFormat="1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1" fillId="0" borderId="0" xfId="0" applyFont="1" applyAlignment="1">
      <alignment horizontal="justify" vertical="center" wrapText="1"/>
    </xf>
    <xf numFmtId="0" fontId="20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3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10" fontId="26" fillId="3" borderId="1" xfId="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textRotation="90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justify" vertical="center" wrapText="1"/>
    </xf>
    <xf numFmtId="0" fontId="37" fillId="0" borderId="2" xfId="0" applyFont="1" applyBorder="1" applyAlignment="1">
      <alignment vertical="center" wrapText="1"/>
    </xf>
    <xf numFmtId="0" fontId="21" fillId="0" borderId="4" xfId="0" applyFont="1" applyBorder="1"/>
    <xf numFmtId="0" fontId="22" fillId="0" borderId="5" xfId="0" applyFont="1" applyBorder="1"/>
    <xf numFmtId="0" fontId="22" fillId="0" borderId="6" xfId="0" applyFont="1" applyBorder="1"/>
    <xf numFmtId="0" fontId="21" fillId="0" borderId="4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22" fillId="0" borderId="6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4" fillId="0" borderId="0" xfId="3" applyBorder="1" applyAlignment="1">
      <alignment horizontal="left" wrapText="1"/>
    </xf>
    <xf numFmtId="0" fontId="2" fillId="0" borderId="0" xfId="0" applyFont="1" applyAlignment="1">
      <alignment wrapText="1"/>
    </xf>
    <xf numFmtId="0" fontId="20" fillId="0" borderId="3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5">
    <cellStyle name="Currency 2" xfId="1" xr:uid="{00000000-0005-0000-0000-000000000000}"/>
    <cellStyle name="Hypertextové prepojenie" xfId="3" builtinId="8"/>
    <cellStyle name="Mena" xfId="2" builtinId="4"/>
    <cellStyle name="Normálna" xfId="0" builtinId="0"/>
    <cellStyle name="Percentá" xfId="4" builtinId="5"/>
  </cellStyles>
  <dxfs count="18"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5700"/>
      </font>
      <fill>
        <patternFill patternType="none">
          <bgColor auto="1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57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rgb="FFC6EFCE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C0006"/>
      <color rgb="FF9C5700"/>
      <color rgb="FFC6EFC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444500</xdr:colOff>
      <xdr:row>0</xdr:row>
      <xdr:rowOff>25400</xdr:rowOff>
    </xdr:from>
    <xdr:to>
      <xdr:col>11</xdr:col>
      <xdr:colOff>1087718</xdr:colOff>
      <xdr:row>3</xdr:row>
      <xdr:rowOff>88900</xdr:rowOff>
    </xdr:to>
    <xdr:pic>
      <xdr:nvPicPr>
        <xdr:cNvPr id="3075" name="Picture 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25400"/>
          <a:ext cx="78105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Pravdepodobnost" displayName="TabPravdepodobnost" ref="A1:A4" totalsRowShown="0" headerRowDxfId="17" dataDxfId="16">
  <autoFilter ref="A1:A4" xr:uid="{00000000-0009-0000-0100-000001000000}"/>
  <tableColumns count="1">
    <tableColumn id="1" xr3:uid="{00000000-0010-0000-0000-000001000000}" name="Pravdepodobnosť vzniku rizika / závislosti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Dopad" displayName="TabDopad" ref="C1:C4" totalsRowShown="0" headerRowDxfId="14" dataDxfId="13">
  <autoFilter ref="C1:C4" xr:uid="{00000000-0009-0000-0100-000002000000}"/>
  <tableColumns count="1">
    <tableColumn id="1" xr3:uid="{00000000-0010-0000-0100-000001000000}" name="Dopad rizika / závislosti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Kategoria" displayName="TabKategoria" ref="E1:G10" totalsRowShown="0" headerRowDxfId="11">
  <autoFilter ref="E1:G10" xr:uid="{00000000-0009-0000-0100-000003000000}"/>
  <tableColumns count="3">
    <tableColumn id="3" xr3:uid="{00000000-0010-0000-0200-000003000000}" name="Pravdepodobnosť vzniku rizika / závislosti" dataDxfId="10"/>
    <tableColumn id="4" xr3:uid="{00000000-0010-0000-0200-000004000000}" name="Dopad rizika / závislosti" dataDxfId="9"/>
    <tableColumn id="1" xr3:uid="{00000000-0010-0000-0200-000001000000}" name="Kategória rizika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rri.gov.sk/projekty/projekty-esif/operacny-program-integrovana-infrastruktura/prioritna-os-7-informacna-spolocnost/metodicke-dokumenty/hodnotiace-kriteria-op-ii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7"/>
  <sheetViews>
    <sheetView showGridLines="0" tabSelected="1" topLeftCell="B12" zoomScaleNormal="100" workbookViewId="0">
      <selection activeCell="C14" sqref="C14"/>
    </sheetView>
  </sheetViews>
  <sheetFormatPr defaultColWidth="27.42578125" defaultRowHeight="12.75" x14ac:dyDescent="0.2"/>
  <cols>
    <col min="1" max="1" width="2.5703125" style="2" customWidth="1"/>
    <col min="2" max="2" width="3.140625" style="2" bestFit="1" customWidth="1"/>
    <col min="3" max="3" width="45.5703125" style="2" bestFit="1" customWidth="1"/>
    <col min="4" max="4" width="28.85546875" style="2" customWidth="1"/>
    <col min="5" max="5" width="50.140625" style="2" customWidth="1"/>
    <col min="6" max="6" width="52.7109375" style="2" customWidth="1"/>
    <col min="7" max="7" width="18.85546875" style="2" customWidth="1"/>
    <col min="8" max="8" width="17.7109375" style="5" customWidth="1"/>
    <col min="9" max="9" width="18" style="2" customWidth="1"/>
    <col min="10" max="10" width="19.7109375" style="2" customWidth="1"/>
    <col min="11" max="11" width="21.140625" style="2" customWidth="1"/>
    <col min="12" max="12" width="27" style="2" bestFit="1" customWidth="1"/>
    <col min="13" max="13" width="27.85546875" style="2" customWidth="1"/>
    <col min="14" max="16384" width="27.42578125" style="2"/>
  </cols>
  <sheetData>
    <row r="2" spans="1:18" s="12" customFormat="1" ht="15" x14ac:dyDescent="0.2">
      <c r="B2" s="9" t="s">
        <v>0</v>
      </c>
      <c r="C2" s="10"/>
      <c r="D2" s="11"/>
      <c r="F2" s="11"/>
      <c r="G2" s="11"/>
      <c r="H2" s="11"/>
      <c r="I2" s="11"/>
      <c r="J2" s="11"/>
      <c r="K2" s="11"/>
      <c r="L2" s="11"/>
      <c r="N2" s="11"/>
      <c r="O2" s="11"/>
      <c r="P2" s="11"/>
      <c r="Q2" s="11"/>
      <c r="R2" s="11"/>
    </row>
    <row r="3" spans="1:18" s="6" customFormat="1" x14ac:dyDescent="0.2">
      <c r="A3" s="46"/>
      <c r="B3" s="15" t="s">
        <v>1</v>
      </c>
      <c r="C3" s="36"/>
      <c r="D3" s="45"/>
      <c r="E3" s="46"/>
      <c r="F3" s="45"/>
      <c r="G3" s="45"/>
      <c r="H3" s="45"/>
      <c r="I3" s="45"/>
      <c r="J3" s="45"/>
      <c r="K3" s="45"/>
      <c r="L3" s="45"/>
      <c r="M3" s="46"/>
      <c r="N3" s="45"/>
      <c r="O3" s="45"/>
      <c r="P3" s="45"/>
      <c r="Q3" s="45"/>
      <c r="R3" s="45"/>
    </row>
    <row r="5" spans="1:18" s="1" customFormat="1" ht="76.5" x14ac:dyDescent="0.25">
      <c r="A5" s="47"/>
      <c r="B5" s="19" t="s">
        <v>2</v>
      </c>
      <c r="C5" s="19" t="s">
        <v>3</v>
      </c>
      <c r="D5" s="19" t="s">
        <v>4</v>
      </c>
      <c r="E5" s="50" t="s">
        <v>5</v>
      </c>
      <c r="F5" s="50" t="s">
        <v>6</v>
      </c>
      <c r="G5" s="27" t="s">
        <v>7</v>
      </c>
      <c r="H5" s="19" t="s">
        <v>8</v>
      </c>
      <c r="I5" s="27" t="s">
        <v>9</v>
      </c>
      <c r="J5" s="27" t="s">
        <v>10</v>
      </c>
      <c r="K5" s="27" t="s">
        <v>11</v>
      </c>
      <c r="L5" s="19" t="s">
        <v>12</v>
      </c>
      <c r="M5" s="47"/>
      <c r="N5" s="47"/>
      <c r="O5" s="47"/>
      <c r="P5" s="47"/>
      <c r="Q5" s="47"/>
      <c r="R5" s="47"/>
    </row>
    <row r="6" spans="1:18" ht="62.25" customHeight="1" x14ac:dyDescent="0.2">
      <c r="A6" s="36"/>
      <c r="B6" s="20">
        <v>1</v>
      </c>
      <c r="C6" s="51" t="s">
        <v>13</v>
      </c>
      <c r="D6" s="48" t="s">
        <v>73</v>
      </c>
      <c r="E6" s="55" t="s">
        <v>14</v>
      </c>
      <c r="F6" s="55" t="s">
        <v>15</v>
      </c>
      <c r="G6" s="49" t="s">
        <v>84</v>
      </c>
      <c r="H6" s="21">
        <v>46295</v>
      </c>
      <c r="I6" s="53" t="s">
        <v>16</v>
      </c>
      <c r="J6" s="53" t="s">
        <v>17</v>
      </c>
      <c r="K6" s="22">
        <v>0</v>
      </c>
      <c r="L6" s="16"/>
      <c r="M6" s="36"/>
      <c r="N6" s="36"/>
      <c r="O6" s="36"/>
      <c r="P6" s="36"/>
      <c r="Q6" s="36"/>
      <c r="R6" s="36"/>
    </row>
    <row r="7" spans="1:18" ht="96.75" customHeight="1" x14ac:dyDescent="0.2">
      <c r="A7" s="36"/>
      <c r="B7" s="20">
        <v>2</v>
      </c>
      <c r="C7" s="52" t="s">
        <v>18</v>
      </c>
      <c r="D7" s="48" t="s">
        <v>71</v>
      </c>
      <c r="E7" s="55" t="s">
        <v>86</v>
      </c>
      <c r="F7" s="55" t="s">
        <v>76</v>
      </c>
      <c r="G7" s="49" t="s">
        <v>84</v>
      </c>
      <c r="H7" s="21">
        <v>46295</v>
      </c>
      <c r="I7" s="53" t="s">
        <v>67</v>
      </c>
      <c r="J7" s="53" t="s">
        <v>65</v>
      </c>
      <c r="K7" s="22">
        <v>0</v>
      </c>
      <c r="L7" s="16"/>
      <c r="M7" s="36"/>
      <c r="N7" s="36"/>
      <c r="O7" s="36"/>
      <c r="P7" s="36"/>
      <c r="Q7" s="36"/>
      <c r="R7" s="36"/>
    </row>
    <row r="8" spans="1:18" ht="105" x14ac:dyDescent="0.2">
      <c r="A8" s="36"/>
      <c r="B8" s="20">
        <v>3</v>
      </c>
      <c r="C8" s="52" t="s">
        <v>19</v>
      </c>
      <c r="D8" s="48" t="s">
        <v>72</v>
      </c>
      <c r="E8" s="55" t="s">
        <v>87</v>
      </c>
      <c r="F8" s="55" t="s">
        <v>88</v>
      </c>
      <c r="G8" s="49" t="s">
        <v>84</v>
      </c>
      <c r="H8" s="21">
        <v>46295</v>
      </c>
      <c r="I8" s="53" t="s">
        <v>67</v>
      </c>
      <c r="J8" s="53" t="s">
        <v>16</v>
      </c>
      <c r="K8" s="22">
        <v>0</v>
      </c>
      <c r="L8" s="16"/>
      <c r="M8" s="36"/>
      <c r="N8" s="36"/>
      <c r="O8" s="36"/>
      <c r="P8" s="36"/>
      <c r="Q8" s="36"/>
      <c r="R8" s="36"/>
    </row>
    <row r="9" spans="1:18" ht="90" x14ac:dyDescent="0.2">
      <c r="A9" s="36"/>
      <c r="B9" s="20">
        <v>4</v>
      </c>
      <c r="C9" s="52" t="s">
        <v>78</v>
      </c>
      <c r="D9" s="48" t="s">
        <v>74</v>
      </c>
      <c r="E9" s="55" t="s">
        <v>77</v>
      </c>
      <c r="F9" s="54" t="s">
        <v>89</v>
      </c>
      <c r="G9" s="49" t="s">
        <v>84</v>
      </c>
      <c r="H9" s="21">
        <v>46295</v>
      </c>
      <c r="I9" s="53" t="s">
        <v>16</v>
      </c>
      <c r="J9" s="53" t="s">
        <v>65</v>
      </c>
      <c r="K9" s="22">
        <v>0</v>
      </c>
      <c r="L9" s="16"/>
      <c r="M9" s="36"/>
      <c r="N9" s="36"/>
      <c r="O9" s="36"/>
      <c r="P9" s="36"/>
      <c r="Q9" s="36"/>
      <c r="R9" s="36"/>
    </row>
    <row r="10" spans="1:18" ht="135" x14ac:dyDescent="0.2">
      <c r="A10" s="36"/>
      <c r="B10" s="20">
        <v>5</v>
      </c>
      <c r="C10" s="52" t="s">
        <v>20</v>
      </c>
      <c r="D10" s="48" t="s">
        <v>72</v>
      </c>
      <c r="E10" s="55" t="s">
        <v>21</v>
      </c>
      <c r="F10" s="55" t="s">
        <v>90</v>
      </c>
      <c r="G10" s="49" t="s">
        <v>84</v>
      </c>
      <c r="H10" s="21">
        <v>46295</v>
      </c>
      <c r="I10" s="53" t="s">
        <v>67</v>
      </c>
      <c r="J10" s="53" t="s">
        <v>16</v>
      </c>
      <c r="K10" s="22">
        <v>0</v>
      </c>
      <c r="L10" s="16"/>
      <c r="M10" s="36"/>
      <c r="N10" s="36"/>
      <c r="O10" s="36"/>
      <c r="P10" s="36"/>
      <c r="Q10" s="36"/>
      <c r="R10" s="36"/>
    </row>
    <row r="11" spans="1:18" ht="120" x14ac:dyDescent="0.2">
      <c r="A11" s="36"/>
      <c r="B11" s="20">
        <v>6</v>
      </c>
      <c r="C11" s="52" t="s">
        <v>22</v>
      </c>
      <c r="D11" s="48" t="s">
        <v>73</v>
      </c>
      <c r="E11" s="55" t="s">
        <v>23</v>
      </c>
      <c r="F11" s="54" t="s">
        <v>91</v>
      </c>
      <c r="G11" s="49" t="s">
        <v>84</v>
      </c>
      <c r="H11" s="21">
        <v>46295</v>
      </c>
      <c r="I11" s="53" t="s">
        <v>16</v>
      </c>
      <c r="J11" s="53" t="s">
        <v>17</v>
      </c>
      <c r="K11" s="22">
        <v>0</v>
      </c>
      <c r="L11" s="16"/>
      <c r="M11" s="36"/>
      <c r="N11" s="36"/>
      <c r="O11" s="36"/>
      <c r="P11" s="36"/>
      <c r="Q11" s="36"/>
      <c r="R11" s="36"/>
    </row>
    <row r="12" spans="1:18" ht="75" x14ac:dyDescent="0.2">
      <c r="A12" s="36"/>
      <c r="B12" s="20">
        <v>7</v>
      </c>
      <c r="C12" s="52" t="s">
        <v>24</v>
      </c>
      <c r="D12" s="48" t="s">
        <v>71</v>
      </c>
      <c r="E12" s="55" t="s">
        <v>25</v>
      </c>
      <c r="F12" s="55" t="s">
        <v>26</v>
      </c>
      <c r="G12" s="49" t="s">
        <v>84</v>
      </c>
      <c r="H12" s="21">
        <v>46295</v>
      </c>
      <c r="I12" s="53" t="s">
        <v>67</v>
      </c>
      <c r="J12" s="53" t="s">
        <v>65</v>
      </c>
      <c r="K12" s="22">
        <v>0</v>
      </c>
      <c r="L12" s="16"/>
      <c r="M12" s="36"/>
      <c r="N12" s="36"/>
      <c r="O12" s="36"/>
      <c r="P12" s="36"/>
      <c r="Q12" s="36"/>
      <c r="R12" s="36"/>
    </row>
    <row r="13" spans="1:18" ht="90" x14ac:dyDescent="0.2">
      <c r="A13" s="36"/>
      <c r="B13" s="20">
        <v>8</v>
      </c>
      <c r="C13" s="52" t="s">
        <v>27</v>
      </c>
      <c r="D13" s="48" t="s">
        <v>72</v>
      </c>
      <c r="E13" s="55" t="s">
        <v>28</v>
      </c>
      <c r="F13" s="55" t="s">
        <v>79</v>
      </c>
      <c r="G13" s="49" t="s">
        <v>84</v>
      </c>
      <c r="H13" s="21">
        <v>46295</v>
      </c>
      <c r="I13" s="53" t="s">
        <v>67</v>
      </c>
      <c r="J13" s="53" t="s">
        <v>16</v>
      </c>
      <c r="K13" s="22">
        <v>0</v>
      </c>
      <c r="L13" s="16"/>
      <c r="M13" s="36"/>
      <c r="N13" s="36"/>
      <c r="O13" s="36"/>
      <c r="P13" s="36"/>
      <c r="Q13" s="36"/>
      <c r="R13" s="36"/>
    </row>
    <row r="14" spans="1:18" ht="165" x14ac:dyDescent="0.2">
      <c r="A14" s="36"/>
      <c r="B14" s="20">
        <v>9</v>
      </c>
      <c r="C14" s="52" t="s">
        <v>29</v>
      </c>
      <c r="D14" s="48" t="s">
        <v>73</v>
      </c>
      <c r="E14" s="55" t="s">
        <v>85</v>
      </c>
      <c r="F14" s="55" t="s">
        <v>92</v>
      </c>
      <c r="G14" s="49" t="s">
        <v>84</v>
      </c>
      <c r="H14" s="21">
        <v>46295</v>
      </c>
      <c r="I14" s="53" t="s">
        <v>16</v>
      </c>
      <c r="J14" s="53" t="s">
        <v>17</v>
      </c>
      <c r="K14" s="22">
        <v>0</v>
      </c>
      <c r="L14" s="16"/>
      <c r="M14" s="36"/>
      <c r="N14" s="36"/>
      <c r="O14" s="36"/>
      <c r="P14" s="36"/>
      <c r="Q14" s="36"/>
      <c r="R14" s="36"/>
    </row>
    <row r="15" spans="1:18" ht="75" x14ac:dyDescent="0.2">
      <c r="A15" s="36"/>
      <c r="B15" s="20">
        <v>10</v>
      </c>
      <c r="C15" s="52" t="s">
        <v>30</v>
      </c>
      <c r="D15" s="48" t="s">
        <v>73</v>
      </c>
      <c r="E15" s="54" t="s">
        <v>80</v>
      </c>
      <c r="F15" s="55" t="s">
        <v>81</v>
      </c>
      <c r="G15" s="49" t="s">
        <v>84</v>
      </c>
      <c r="H15" s="21">
        <v>46295</v>
      </c>
      <c r="I15" s="53" t="s">
        <v>16</v>
      </c>
      <c r="J15" s="53" t="s">
        <v>17</v>
      </c>
      <c r="K15" s="22">
        <v>0</v>
      </c>
      <c r="L15" s="16"/>
      <c r="M15" s="36"/>
      <c r="N15" s="36"/>
      <c r="O15" s="36"/>
      <c r="P15" s="36"/>
      <c r="Q15" s="36"/>
      <c r="R15" s="36"/>
    </row>
    <row r="16" spans="1:18" ht="90" x14ac:dyDescent="0.2">
      <c r="A16" s="36"/>
      <c r="B16" s="20">
        <v>11</v>
      </c>
      <c r="C16" s="52" t="s">
        <v>31</v>
      </c>
      <c r="D16" s="48" t="s">
        <v>74</v>
      </c>
      <c r="E16" s="55" t="s">
        <v>82</v>
      </c>
      <c r="F16" s="55" t="s">
        <v>83</v>
      </c>
      <c r="G16" s="49" t="s">
        <v>84</v>
      </c>
      <c r="H16" s="21">
        <v>46295</v>
      </c>
      <c r="I16" s="53" t="s">
        <v>16</v>
      </c>
      <c r="J16" s="53" t="s">
        <v>65</v>
      </c>
      <c r="K16" s="22">
        <v>0</v>
      </c>
      <c r="L16" s="16"/>
      <c r="M16" s="36"/>
      <c r="N16" s="36"/>
      <c r="O16" s="36"/>
      <c r="P16" s="36"/>
      <c r="Q16" s="36"/>
      <c r="R16" s="36"/>
    </row>
    <row r="17" spans="1:18" x14ac:dyDescent="0.2">
      <c r="A17" s="36"/>
      <c r="B17" s="36"/>
      <c r="C17" s="36"/>
      <c r="D17" s="36"/>
      <c r="E17" s="36"/>
      <c r="F17" s="36"/>
      <c r="G17" s="3"/>
      <c r="H17" s="4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s="10" customFormat="1" ht="20.100000000000001" customHeight="1" x14ac:dyDescent="0.2">
      <c r="C18" s="43" t="str">
        <f>"Podiel vysoko závažných rizík ("&amp;$C$28&amp;")"</f>
        <v>Podiel vysoko závažných rizík (A1, A2, B1)</v>
      </c>
      <c r="D18" s="44">
        <f>SUMPRODUCT(COUNTIF($D$6:$D16,{"A1";"A2";"B1"}))/COUNTA($D$6:$D16)</f>
        <v>0</v>
      </c>
      <c r="E18" s="36"/>
      <c r="F18" s="36"/>
      <c r="G18" s="36"/>
      <c r="H18" s="36"/>
      <c r="I18" s="36"/>
      <c r="J18" s="36"/>
      <c r="K18" s="36"/>
    </row>
    <row r="19" spans="1:18" x14ac:dyDescent="0.2">
      <c r="A19" s="36"/>
      <c r="B19" s="8"/>
      <c r="C19" s="8"/>
      <c r="D19" s="8"/>
      <c r="E19" s="8"/>
      <c r="F19" s="8"/>
      <c r="G19" s="36"/>
      <c r="H19" s="42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1:18" x14ac:dyDescent="0.2">
      <c r="A20" s="36"/>
      <c r="B20" s="8"/>
      <c r="C20" s="25" t="s">
        <v>32</v>
      </c>
      <c r="D20" s="62" t="str">
        <f>$J$27</f>
        <v>Dopad rizika / závislosti</v>
      </c>
      <c r="E20" s="62"/>
      <c r="F20" s="62"/>
      <c r="G20" s="36"/>
      <c r="H20" s="42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8" x14ac:dyDescent="0.2">
      <c r="A21" s="36"/>
      <c r="B21" s="8"/>
      <c r="C21" s="31" t="str">
        <f>$G$27</f>
        <v>Pravdepodobnosť 
vzniku rizika / závislosti</v>
      </c>
      <c r="D21" s="18" t="s">
        <v>33</v>
      </c>
      <c r="E21" s="18" t="s">
        <v>34</v>
      </c>
      <c r="F21" s="18" t="s">
        <v>35</v>
      </c>
      <c r="H21" s="42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18" x14ac:dyDescent="0.2">
      <c r="A22" s="36"/>
      <c r="B22" s="8"/>
      <c r="C22" s="17" t="s">
        <v>36</v>
      </c>
      <c r="D22" s="28" t="str">
        <f>cfg!$G$2</f>
        <v>A1</v>
      </c>
      <c r="E22" s="28" t="str">
        <f>cfg!$G$3</f>
        <v>A2</v>
      </c>
      <c r="F22" s="29" t="str">
        <f>cfg!$G$4</f>
        <v>A3</v>
      </c>
      <c r="G22" s="36"/>
      <c r="H22" s="42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18" x14ac:dyDescent="0.2">
      <c r="A23" s="36"/>
      <c r="B23" s="8"/>
      <c r="C23" s="17" t="s">
        <v>37</v>
      </c>
      <c r="D23" s="28" t="str">
        <f>cfg!$G$5</f>
        <v>B1</v>
      </c>
      <c r="E23" s="29" t="str">
        <f>cfg!$G$6</f>
        <v>B2</v>
      </c>
      <c r="F23" s="30" t="str">
        <f>cfg!$G$7</f>
        <v>B3</v>
      </c>
      <c r="G23" s="36"/>
      <c r="H23" s="42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 x14ac:dyDescent="0.2">
      <c r="A24" s="36"/>
      <c r="B24" s="8"/>
      <c r="C24" s="17" t="s">
        <v>38</v>
      </c>
      <c r="D24" s="29" t="str">
        <f>cfg!$G$8</f>
        <v>C1</v>
      </c>
      <c r="E24" s="30" t="str">
        <f>cfg!$G$9</f>
        <v>C2</v>
      </c>
      <c r="F24" s="30" t="str">
        <f>cfg!$G$10</f>
        <v>C3</v>
      </c>
      <c r="G24" s="36"/>
      <c r="H24" s="42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8" x14ac:dyDescent="0.2">
      <c r="A25" s="36"/>
      <c r="B25" s="13"/>
      <c r="C25" s="14"/>
      <c r="D25" s="14"/>
      <c r="E25" s="14"/>
      <c r="F25" s="8"/>
      <c r="G25" s="36"/>
      <c r="H25" s="42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 x14ac:dyDescent="0.2">
      <c r="A26" s="36"/>
      <c r="B26" s="13"/>
      <c r="C26" s="7"/>
      <c r="D26" s="14"/>
      <c r="E26" s="14"/>
      <c r="F26" s="8"/>
      <c r="G26" s="36"/>
      <c r="H26" s="42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ht="15" customHeight="1" x14ac:dyDescent="0.25">
      <c r="A27" s="36"/>
      <c r="B27" s="8"/>
      <c r="C27" s="25" t="s">
        <v>32</v>
      </c>
      <c r="D27" s="8"/>
      <c r="E27" s="8"/>
      <c r="F27" s="8"/>
      <c r="G27" s="56" t="s">
        <v>39</v>
      </c>
      <c r="H27" s="57"/>
      <c r="I27" s="58"/>
      <c r="J27" s="59" t="s">
        <v>40</v>
      </c>
      <c r="K27" s="60"/>
      <c r="L27" s="61"/>
      <c r="M27" s="36"/>
      <c r="N27" s="36"/>
      <c r="O27" s="36"/>
      <c r="P27" s="36"/>
      <c r="Q27" s="36"/>
      <c r="R27" s="36"/>
    </row>
    <row r="28" spans="1:18" ht="14.25" customHeight="1" x14ac:dyDescent="0.2">
      <c r="A28" s="36"/>
      <c r="B28" s="8"/>
      <c r="C28" s="28" t="str">
        <f>CONCATENATE($D$22,", ",$E$22,", ",$D$23)</f>
        <v>A1, A2, B1</v>
      </c>
      <c r="D28" s="67" t="s">
        <v>41</v>
      </c>
      <c r="E28" s="68"/>
      <c r="F28" s="8"/>
      <c r="G28" s="32" t="s">
        <v>42</v>
      </c>
      <c r="H28" s="65" t="s">
        <v>43</v>
      </c>
      <c r="I28" s="66"/>
      <c r="J28" s="32" t="s">
        <v>44</v>
      </c>
      <c r="K28" s="65" t="s">
        <v>45</v>
      </c>
      <c r="L28" s="66"/>
      <c r="M28" s="36"/>
      <c r="N28" s="36"/>
      <c r="O28" s="36"/>
      <c r="P28" s="36"/>
      <c r="Q28" s="36"/>
      <c r="R28" s="36"/>
    </row>
    <row r="29" spans="1:18" ht="14.25" customHeight="1" x14ac:dyDescent="0.2">
      <c r="A29" s="36"/>
      <c r="B29" s="8"/>
      <c r="C29" s="29" t="str">
        <f>CONCATENATE($F$22,", ",$E$23,", ",$D$24)</f>
        <v>A3, B2, C1</v>
      </c>
      <c r="D29" s="67" t="s">
        <v>46</v>
      </c>
      <c r="E29" s="68"/>
      <c r="F29" s="8"/>
      <c r="G29" s="33" t="s">
        <v>47</v>
      </c>
      <c r="H29" s="65" t="s">
        <v>48</v>
      </c>
      <c r="I29" s="66"/>
      <c r="J29" s="33" t="s">
        <v>49</v>
      </c>
      <c r="K29" s="65" t="s">
        <v>50</v>
      </c>
      <c r="L29" s="66"/>
      <c r="M29" s="36"/>
      <c r="N29" s="36"/>
      <c r="O29" s="36"/>
      <c r="P29" s="36"/>
      <c r="Q29" s="36"/>
      <c r="R29" s="36"/>
    </row>
    <row r="30" spans="1:18" ht="14.25" customHeight="1" x14ac:dyDescent="0.2">
      <c r="A30" s="36"/>
      <c r="B30" s="8"/>
      <c r="C30" s="30" t="str">
        <f>CONCATENATE($F$23,", ",$E$24,", ",$F$24)</f>
        <v>B3, C2, C3</v>
      </c>
      <c r="D30" s="67" t="s">
        <v>51</v>
      </c>
      <c r="E30" s="68"/>
      <c r="F30" s="8"/>
      <c r="G30" s="34" t="s">
        <v>52</v>
      </c>
      <c r="H30" s="65" t="s">
        <v>53</v>
      </c>
      <c r="I30" s="66"/>
      <c r="J30" s="34" t="s">
        <v>54</v>
      </c>
      <c r="K30" s="65" t="s">
        <v>55</v>
      </c>
      <c r="L30" s="66"/>
      <c r="M30" s="36"/>
      <c r="N30" s="36"/>
      <c r="O30" s="36"/>
      <c r="P30" s="36"/>
      <c r="Q30" s="36"/>
      <c r="R30" s="36"/>
    </row>
    <row r="31" spans="1:18" ht="33.75" customHeight="1" thickBot="1" x14ac:dyDescent="0.3">
      <c r="A31" s="36"/>
      <c r="B31" s="8"/>
      <c r="C31" s="8"/>
      <c r="D31" s="8"/>
      <c r="E31" s="23"/>
      <c r="F31" s="8"/>
      <c r="G31" s="24"/>
      <c r="H31" s="63"/>
      <c r="I31" s="64"/>
      <c r="J31" s="36"/>
      <c r="K31" s="36"/>
      <c r="L31" s="36"/>
      <c r="M31" s="36"/>
      <c r="N31" s="36"/>
      <c r="O31" s="36"/>
      <c r="P31" s="36"/>
      <c r="Q31" s="36"/>
      <c r="R31" s="36"/>
    </row>
    <row r="32" spans="1:18" ht="15" customHeight="1" x14ac:dyDescent="0.25">
      <c r="A32" s="36"/>
      <c r="B32" s="36"/>
      <c r="C32" s="72" t="s">
        <v>56</v>
      </c>
      <c r="D32" s="73"/>
      <c r="E32" s="40"/>
      <c r="F32" s="40"/>
      <c r="G32" s="40"/>
      <c r="H32" s="41"/>
      <c r="I32" s="40"/>
      <c r="J32" s="40"/>
      <c r="K32" s="40"/>
      <c r="L32" s="40"/>
      <c r="M32" s="36"/>
      <c r="N32" s="36"/>
      <c r="O32" s="36"/>
      <c r="P32" s="36"/>
      <c r="Q32" s="36"/>
      <c r="R32" s="36"/>
    </row>
    <row r="33" spans="1:18" x14ac:dyDescent="0.2">
      <c r="A33" s="36"/>
      <c r="B33" s="36"/>
      <c r="C33" s="36"/>
      <c r="D33" s="36"/>
      <c r="E33" s="36"/>
      <c r="F33" s="36"/>
      <c r="G33" s="36"/>
      <c r="H33" s="42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ht="16.5" customHeight="1" x14ac:dyDescent="0.25">
      <c r="A34" s="36"/>
      <c r="B34" s="36"/>
      <c r="C34" s="71" t="s">
        <v>57</v>
      </c>
      <c r="D34" s="64"/>
      <c r="E34" s="64"/>
      <c r="F34" s="64"/>
      <c r="G34" s="64"/>
      <c r="H34" s="64"/>
      <c r="I34" s="64"/>
      <c r="J34" s="64"/>
      <c r="K34" s="64"/>
      <c r="L34" s="64"/>
      <c r="M34" s="36"/>
      <c r="N34" s="36"/>
      <c r="O34" s="36"/>
      <c r="P34" s="36"/>
      <c r="Q34" s="36"/>
      <c r="R34" s="36"/>
    </row>
    <row r="35" spans="1:18" ht="15" customHeight="1" x14ac:dyDescent="0.25">
      <c r="A35" s="36"/>
      <c r="B35" s="36"/>
      <c r="C35" s="70" t="s">
        <v>58</v>
      </c>
      <c r="D35" s="70"/>
      <c r="E35" s="70"/>
      <c r="F35" s="70"/>
      <c r="G35" s="70"/>
      <c r="H35" s="70"/>
      <c r="I35" s="70"/>
      <c r="J35" s="70"/>
      <c r="K35" s="70"/>
      <c r="L35" s="70"/>
      <c r="M35" s="36"/>
      <c r="N35" s="36"/>
      <c r="O35" s="36"/>
      <c r="P35" s="36"/>
      <c r="Q35" s="36"/>
      <c r="R35" s="36"/>
    </row>
    <row r="36" spans="1:18" ht="21.75" customHeight="1" x14ac:dyDescent="0.2">
      <c r="A36" s="36"/>
      <c r="B36" s="36"/>
      <c r="C36" s="26" t="s">
        <v>59</v>
      </c>
      <c r="D36" s="36"/>
      <c r="E36" s="36"/>
      <c r="F36" s="36"/>
      <c r="G36" s="36"/>
      <c r="H36" s="42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customHeight="1" x14ac:dyDescent="0.2">
      <c r="A37" s="36"/>
      <c r="B37" s="36"/>
      <c r="C37" s="69" t="s">
        <v>60</v>
      </c>
      <c r="D37" s="69"/>
      <c r="E37" s="69"/>
      <c r="F37" s="69"/>
      <c r="G37" s="69"/>
      <c r="H37" s="69"/>
      <c r="I37" s="69"/>
      <c r="J37" s="69"/>
      <c r="K37" s="69"/>
      <c r="L37" s="69"/>
      <c r="M37" s="36"/>
      <c r="N37" s="36"/>
      <c r="O37" s="36"/>
      <c r="P37" s="36"/>
      <c r="Q37" s="36"/>
      <c r="R37" s="36"/>
    </row>
  </sheetData>
  <mergeCells count="17">
    <mergeCell ref="C37:L37"/>
    <mergeCell ref="C35:L35"/>
    <mergeCell ref="C34:L34"/>
    <mergeCell ref="K28:L28"/>
    <mergeCell ref="K29:L29"/>
    <mergeCell ref="K30:L30"/>
    <mergeCell ref="C32:D32"/>
    <mergeCell ref="G27:I27"/>
    <mergeCell ref="J27:L27"/>
    <mergeCell ref="D20:F20"/>
    <mergeCell ref="H31:I31"/>
    <mergeCell ref="H28:I28"/>
    <mergeCell ref="H29:I29"/>
    <mergeCell ref="H30:I30"/>
    <mergeCell ref="D29:E29"/>
    <mergeCell ref="D28:E28"/>
    <mergeCell ref="D30:E30"/>
  </mergeCells>
  <phoneticPr fontId="11" type="noConversion"/>
  <conditionalFormatting sqref="D6:D16">
    <cfRule type="expression" dxfId="7" priority="77" stopIfTrue="1">
      <formula>OR($D6="B3",$D6="C2",$D6="C3")</formula>
    </cfRule>
    <cfRule type="expression" dxfId="6" priority="78" stopIfTrue="1">
      <formula>OR($D6="A3",$D6="B2",$D6="C1")</formula>
    </cfRule>
    <cfRule type="expression" dxfId="5" priority="79" stopIfTrue="1">
      <formula>OR($D6="A1",$D6="A2",$D6="B1")</formula>
    </cfRule>
  </conditionalFormatting>
  <conditionalFormatting sqref="I6:I16">
    <cfRule type="containsText" dxfId="4" priority="92" stopIfTrue="1" operator="containsText" text="S">
      <formula>NOT(ISERROR(SEARCH("S",I6)))</formula>
    </cfRule>
    <cfRule type="containsText" dxfId="3" priority="93" stopIfTrue="1" operator="containsText" text="V">
      <formula>NOT(ISERROR(SEARCH("V",I6)))</formula>
    </cfRule>
  </conditionalFormatting>
  <conditionalFormatting sqref="I6:J16">
    <cfRule type="containsText" dxfId="2" priority="82" stopIfTrue="1" operator="containsText" text="N">
      <formula>NOT(ISERROR(SEARCH("N",I6)))</formula>
    </cfRule>
  </conditionalFormatting>
  <conditionalFormatting sqref="J6:J16">
    <cfRule type="containsText" dxfId="1" priority="89" stopIfTrue="1" operator="containsText" text="V">
      <formula>NOT(ISERROR(SEARCH("V",J6)))</formula>
    </cfRule>
    <cfRule type="containsText" dxfId="0" priority="90" stopIfTrue="1" operator="containsText" text="F">
      <formula>NOT(ISERROR(SEARCH("F",J6)))</formula>
    </cfRule>
  </conditionalFormatting>
  <hyperlinks>
    <hyperlink ref="C35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cfg!$A$2:$A$4</xm:f>
          </x14:formula1>
          <xm:sqref>I6:I16</xm:sqref>
        </x14:dataValidation>
        <x14:dataValidation type="list" allowBlank="1" showInputMessage="1" showErrorMessage="1" xr:uid="{00000000-0002-0000-0000-000001000000}">
          <x14:formula1>
            <xm:f>cfg!$C$2:$C$4</xm:f>
          </x14:formula1>
          <xm:sqref>J6:J16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/>
  </sheetViews>
  <sheetFormatPr defaultRowHeight="15" x14ac:dyDescent="0.25"/>
  <cols>
    <col min="1" max="1" width="24.7109375" customWidth="1"/>
    <col min="2" max="2" width="4.7109375" customWidth="1"/>
    <col min="3" max="3" width="18.7109375" customWidth="1"/>
    <col min="4" max="4" width="4.7109375" customWidth="1"/>
    <col min="5" max="5" width="24.7109375" customWidth="1"/>
    <col min="6" max="6" width="18.7109375" customWidth="1"/>
    <col min="7" max="7" width="9.7109375" customWidth="1"/>
  </cols>
  <sheetData>
    <row r="1" spans="1:7" s="38" customFormat="1" ht="30" x14ac:dyDescent="0.25">
      <c r="A1" s="35" t="s">
        <v>61</v>
      </c>
      <c r="B1" s="37"/>
      <c r="C1" s="35" t="s">
        <v>62</v>
      </c>
      <c r="D1" s="37"/>
      <c r="E1" s="35" t="s">
        <v>63</v>
      </c>
      <c r="F1" s="35" t="s">
        <v>62</v>
      </c>
      <c r="G1" s="35" t="s">
        <v>64</v>
      </c>
    </row>
    <row r="2" spans="1:7" x14ac:dyDescent="0.25">
      <c r="A2" s="39" t="s">
        <v>65</v>
      </c>
      <c r="C2" s="39" t="s">
        <v>17</v>
      </c>
      <c r="E2" s="39" t="str">
        <f>$A$2</f>
        <v>V</v>
      </c>
      <c r="F2" s="39" t="str">
        <f>$C$2</f>
        <v>F</v>
      </c>
      <c r="G2" s="39" t="s">
        <v>66</v>
      </c>
    </row>
    <row r="3" spans="1:7" x14ac:dyDescent="0.25">
      <c r="A3" s="39" t="s">
        <v>67</v>
      </c>
      <c r="C3" s="39" t="s">
        <v>65</v>
      </c>
      <c r="E3" s="39" t="str">
        <f>$A$2</f>
        <v>V</v>
      </c>
      <c r="F3" s="39" t="str">
        <f>$C$3</f>
        <v>V</v>
      </c>
      <c r="G3" s="39" t="s">
        <v>68</v>
      </c>
    </row>
    <row r="4" spans="1:7" x14ac:dyDescent="0.25">
      <c r="A4" s="39" t="s">
        <v>16</v>
      </c>
      <c r="C4" s="39" t="s">
        <v>16</v>
      </c>
      <c r="E4" s="39" t="str">
        <f>$A$2</f>
        <v>V</v>
      </c>
      <c r="F4" s="39" t="str">
        <f>$C$4</f>
        <v>N</v>
      </c>
      <c r="G4" s="39" t="s">
        <v>69</v>
      </c>
    </row>
    <row r="5" spans="1:7" x14ac:dyDescent="0.25">
      <c r="E5" s="39" t="str">
        <f>$A$3</f>
        <v>S</v>
      </c>
      <c r="F5" s="39" t="str">
        <f>$C$2</f>
        <v>F</v>
      </c>
      <c r="G5" s="39" t="s">
        <v>70</v>
      </c>
    </row>
    <row r="6" spans="1:7" x14ac:dyDescent="0.25">
      <c r="E6" s="39" t="str">
        <f>$A$3</f>
        <v>S</v>
      </c>
      <c r="F6" s="39" t="str">
        <f>$C$3</f>
        <v>V</v>
      </c>
      <c r="G6" s="39" t="s">
        <v>71</v>
      </c>
    </row>
    <row r="7" spans="1:7" x14ac:dyDescent="0.25">
      <c r="E7" s="39" t="str">
        <f>$A$3</f>
        <v>S</v>
      </c>
      <c r="F7" s="39" t="str">
        <f>$C$4</f>
        <v>N</v>
      </c>
      <c r="G7" s="39" t="s">
        <v>72</v>
      </c>
    </row>
    <row r="8" spans="1:7" x14ac:dyDescent="0.25">
      <c r="E8" s="39" t="str">
        <f>$A$4</f>
        <v>N</v>
      </c>
      <c r="F8" s="39" t="str">
        <f>$C$2</f>
        <v>F</v>
      </c>
      <c r="G8" s="39" t="s">
        <v>73</v>
      </c>
    </row>
    <row r="9" spans="1:7" x14ac:dyDescent="0.25">
      <c r="E9" s="39" t="str">
        <f>$A$4</f>
        <v>N</v>
      </c>
      <c r="F9" s="39" t="str">
        <f>$C$3</f>
        <v>V</v>
      </c>
      <c r="G9" s="39" t="s">
        <v>74</v>
      </c>
    </row>
    <row r="10" spans="1:7" x14ac:dyDescent="0.25">
      <c r="E10" s="39" t="str">
        <f>$A$4</f>
        <v>N</v>
      </c>
      <c r="F10" s="39" t="str">
        <f>$C$4</f>
        <v>N</v>
      </c>
      <c r="G10" s="39" t="s">
        <v>75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C4B580F4A2C040A489BB27EDA00827" ma:contentTypeVersion="11" ma:contentTypeDescription="Umožňuje vytvoriť nový dokument." ma:contentTypeScope="" ma:versionID="03316ce2cdae38dcb0fe90945b93516b">
  <xsd:schema xmlns:xsd="http://www.w3.org/2001/XMLSchema" xmlns:xs="http://www.w3.org/2001/XMLSchema" xmlns:p="http://schemas.microsoft.com/office/2006/metadata/properties" xmlns:ns2="9f727f01-574b-4b50-9fd2-cfb3bb8fd8e3" xmlns:ns3="64dd7b32-95a8-40b3-8245-e00ae8fcc41b" targetNamespace="http://schemas.microsoft.com/office/2006/metadata/properties" ma:root="true" ma:fieldsID="0e8eb08808898690031181c23c8b01d3" ns2:_="" ns3:_="">
    <xsd:import namespace="9f727f01-574b-4b50-9fd2-cfb3bb8fd8e3"/>
    <xsd:import namespace="64dd7b32-95a8-40b3-8245-e00ae8fcc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27f01-574b-4b50-9fd2-cfb3bb8fd8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abd44fc1-b512-40ba-a72c-fa16cc8c0a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d7b32-95a8-40b3-8245-e00ae8fcc41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a88167-44cf-41db-96e2-3ae3371009e0}" ma:internalName="TaxCatchAll" ma:showField="CatchAllData" ma:web="64dd7b32-95a8-40b3-8245-e00ae8fcc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dd7b32-95a8-40b3-8245-e00ae8fcc41b" xsi:nil="true"/>
    <lcf76f155ced4ddcb4097134ff3c332f xmlns="9f727f01-574b-4b50-9fd2-cfb3bb8fd8e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1478FE-622C-49D9-865F-BA4561777FC9}"/>
</file>

<file path=customXml/itemProps2.xml><?xml version="1.0" encoding="utf-8"?>
<ds:datastoreItem xmlns:ds="http://schemas.openxmlformats.org/officeDocument/2006/customXml" ds:itemID="{E908E0B7-147F-415F-B9A9-20FFDC8CDE8C}"/>
</file>

<file path=customXml/itemProps3.xml><?xml version="1.0" encoding="utf-8"?>
<ds:datastoreItem xmlns:ds="http://schemas.openxmlformats.org/officeDocument/2006/customXml" ds:itemID="{D72A4535-CBAA-46E5-BD9C-3FBAAEDACE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P-01 a I-01-P2_RIZIKAaZAVIS_v2</vt:lpstr>
      <vt:lpstr>cfg</vt:lpstr>
      <vt:lpstr>'P-01 a I-01-P2_RIZIKAaZAVIS_v2'!Oblasť_tlače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2024-05-28T08:57:26Z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0x0101004BC4B580F4A2C040A489BB27EDA00827</vt:lpwstr>
  </property>
</Properties>
</file>